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16\Desktop\"/>
    </mc:Choice>
  </mc:AlternateContent>
  <bookViews>
    <workbookView xWindow="0" yWindow="0" windowWidth="20490" windowHeight="7650"/>
  </bookViews>
  <sheets>
    <sheet name="Sheet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2" i="1"/>
  <c r="K52" i="1" s="1"/>
  <c r="E51" i="1"/>
  <c r="K51" i="1" s="1"/>
  <c r="E50" i="1"/>
  <c r="K50" i="1" s="1"/>
  <c r="E49" i="1"/>
  <c r="K49" i="1" s="1"/>
  <c r="E48" i="1"/>
  <c r="K48" i="1" s="1"/>
  <c r="E47" i="1"/>
  <c r="K47" i="1" s="1"/>
  <c r="E46" i="1"/>
  <c r="K46" i="1" s="1"/>
  <c r="E45" i="1"/>
  <c r="K45" i="1" s="1"/>
  <c r="E44" i="1"/>
  <c r="K44" i="1" s="1"/>
  <c r="E43" i="1"/>
  <c r="K43" i="1" s="1"/>
  <c r="E42" i="1"/>
  <c r="K42" i="1" s="1"/>
  <c r="E41" i="1"/>
  <c r="K41" i="1" s="1"/>
  <c r="E40" i="1"/>
  <c r="K40" i="1" s="1"/>
  <c r="E39" i="1"/>
  <c r="K39" i="1" s="1"/>
  <c r="E38" i="1"/>
  <c r="K38" i="1" s="1"/>
  <c r="E37" i="1"/>
  <c r="K37" i="1" s="1"/>
  <c r="E36" i="1"/>
  <c r="K36" i="1" s="1"/>
  <c r="E35" i="1"/>
  <c r="K35" i="1" s="1"/>
  <c r="E34" i="1"/>
  <c r="K34" i="1" s="1"/>
  <c r="E33" i="1"/>
  <c r="K33" i="1" s="1"/>
  <c r="E32" i="1"/>
  <c r="K32" i="1" s="1"/>
  <c r="E31" i="1"/>
  <c r="K31" i="1" s="1"/>
  <c r="E30" i="1"/>
  <c r="K30" i="1" s="1"/>
  <c r="E29" i="1"/>
  <c r="K29" i="1" s="1"/>
  <c r="E28" i="1"/>
  <c r="K28" i="1" s="1"/>
  <c r="E27" i="1"/>
  <c r="K27" i="1" s="1"/>
  <c r="E26" i="1"/>
  <c r="K26" i="1" s="1"/>
  <c r="E25" i="1"/>
  <c r="K25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K19" i="1" s="1"/>
  <c r="E18" i="1"/>
  <c r="K18" i="1" s="1"/>
  <c r="E17" i="1"/>
  <c r="K17" i="1" s="1"/>
  <c r="E16" i="1"/>
  <c r="K16" i="1" s="1"/>
  <c r="E15" i="1"/>
  <c r="K15" i="1" s="1"/>
  <c r="E14" i="1"/>
  <c r="K14" i="1" s="1"/>
  <c r="E13" i="1"/>
  <c r="K13" i="1" s="1"/>
  <c r="E12" i="1"/>
  <c r="K12" i="1" s="1"/>
  <c r="E11" i="1"/>
  <c r="K11" i="1" s="1"/>
  <c r="E10" i="1"/>
  <c r="K10" i="1" s="1"/>
  <c r="E9" i="1"/>
  <c r="K9" i="1" s="1"/>
  <c r="E8" i="1"/>
  <c r="K8" i="1" s="1"/>
  <c r="E7" i="1"/>
  <c r="K7" i="1" s="1"/>
  <c r="E6" i="1"/>
  <c r="K6" i="1" s="1"/>
  <c r="E5" i="1"/>
  <c r="K5" i="1" s="1"/>
  <c r="E4" i="1"/>
  <c r="K4" i="1" s="1"/>
  <c r="E3" i="1"/>
  <c r="K3" i="1" s="1"/>
</calcChain>
</file>

<file path=xl/sharedStrings.xml><?xml version="1.0" encoding="utf-8"?>
<sst xmlns="http://schemas.openxmlformats.org/spreadsheetml/2006/main" count="165" uniqueCount="80">
  <si>
    <t>STOCK POSITION OF COMMODITIES AT NCDEX APPROVED WAREHOUSES IN COMTRACK AS ON 20-September-2022</t>
  </si>
  <si>
    <t>WH_NAME</t>
  </si>
  <si>
    <t>WH CODE</t>
  </si>
  <si>
    <t>COMMODITY</t>
  </si>
  <si>
    <t>LOCATION</t>
  </si>
  <si>
    <t>APPROVED CAPACITY</t>
  </si>
  <si>
    <t>VALID</t>
  </si>
  <si>
    <t>EXPIRED</t>
  </si>
  <si>
    <t>UNDER DEPOSIT</t>
  </si>
  <si>
    <t>REJECTED</t>
  </si>
  <si>
    <t>REASON OF REJECTION</t>
  </si>
  <si>
    <t>BALANCE SPACE</t>
  </si>
  <si>
    <t>Aastha Agricom Private Limited</t>
  </si>
  <si>
    <t>GUAR GUM</t>
  </si>
  <si>
    <t>SRIGANGANAGAR</t>
  </si>
  <si>
    <t>AKSHAT PATEL &amp; MEET PATEL</t>
  </si>
  <si>
    <t>COTTON SEED OILCAKE</t>
  </si>
  <si>
    <t>KADI</t>
  </si>
  <si>
    <t>Archanaben Nikeshbhai Patel</t>
  </si>
  <si>
    <t>BHARATJI ODHARJI SOLANKI</t>
  </si>
  <si>
    <t>CASTOR SEED</t>
  </si>
  <si>
    <t>DEESA</t>
  </si>
  <si>
    <t>BHAVANI ESTATE WAREHOUSE</t>
  </si>
  <si>
    <t>PATAN</t>
  </si>
  <si>
    <t>C/O MA JANKI ENTERPRISE</t>
  </si>
  <si>
    <t>DELUXE LOGISTIC WAREHOUSE  Chamber No.-C</t>
  </si>
  <si>
    <t>DHWARKADIS WAREHOUSE</t>
  </si>
  <si>
    <t>Heli Dhinal Patel</t>
  </si>
  <si>
    <t>Himaniben Navnitlal Patel</t>
  </si>
  <si>
    <t>Indiraben A Patel Godown No.8</t>
  </si>
  <si>
    <t>JAGESH B SAVJANI</t>
  </si>
  <si>
    <t>CUMMIN SEED (JEERA)</t>
  </si>
  <si>
    <t>UNJHA</t>
  </si>
  <si>
    <t>JAI WAREHOUSING CORPORATION</t>
  </si>
  <si>
    <t>AKOLA</t>
  </si>
  <si>
    <t>SOYABEAN</t>
  </si>
  <si>
    <t>Jalaram Warehouse</t>
  </si>
  <si>
    <t>Karnikanben Hasmukh Bhai Patel</t>
  </si>
  <si>
    <t>Krunal Industries</t>
  </si>
  <si>
    <t>M/s National Collateral Management Services Limited C/o Prem Devi Sharma</t>
  </si>
  <si>
    <t>CHANA WHOLE (BENGAL GRAM)</t>
  </si>
  <si>
    <t>JAIPUR</t>
  </si>
  <si>
    <t>M/s National Collateral Management Services Limited C/o S.K. Agro Industries</t>
  </si>
  <si>
    <t>Malti Hasmukhbhai Majithia</t>
  </si>
  <si>
    <t>MARUTI NANDAN WAREHOUSE CORPORATION</t>
  </si>
  <si>
    <t>MEENABEN NAVNITLAL PATEL</t>
  </si>
  <si>
    <t>National Collateral Management Services Limited</t>
  </si>
  <si>
    <t>MAIZE</t>
  </si>
  <si>
    <t>GULABBAGH</t>
  </si>
  <si>
    <t>National Collateral Management Services Limited C/o Jallyan-2</t>
  </si>
  <si>
    <t>National Collateral Management Services Limited C/o PV Warehouse</t>
  </si>
  <si>
    <t>National Collateral Management Services Limited C/o Rama Cold</t>
  </si>
  <si>
    <t>National Collateral Management Services Limited C/o Rushay Commodities Pvt. Ltd.</t>
  </si>
  <si>
    <t>National Collateral Management Services Limited C/o Shreyash 2 Warehouse</t>
  </si>
  <si>
    <t>National Collateral Management Services Ltd.  C/O Maruti Nandan Warehouse</t>
  </si>
  <si>
    <t>National Collateral Management Services Ltd.  Ncml Own Warehouse  Revenue</t>
  </si>
  <si>
    <t>FENUGREEK SEEDS/METHI SEEDS</t>
  </si>
  <si>
    <t>MUSTARD</t>
  </si>
  <si>
    <t>National Collateral Management Services Ltd. Patel Babubhai Patel  Bhagvatiben Babubhai And Patel Tejash Babubhai</t>
  </si>
  <si>
    <t>NCML C/O Shreyas 2</t>
  </si>
  <si>
    <t>NCML C/O Surbhi Goyal Warehouse</t>
  </si>
  <si>
    <t>NCML Own Warehouse  Jodhpur  Warehouse No. 2</t>
  </si>
  <si>
    <t>JODHPUR</t>
  </si>
  <si>
    <t>NCML PROJECT COLD STORAGE</t>
  </si>
  <si>
    <t>TURMERIC</t>
  </si>
  <si>
    <t>NIZAMABAD</t>
  </si>
  <si>
    <t>NCML Project Kadi</t>
  </si>
  <si>
    <t>Nirmalaben Pravinchandra Majethia</t>
  </si>
  <si>
    <t>Pareshbhai Ramniklal Shah</t>
  </si>
  <si>
    <t>Parth Estate</t>
  </si>
  <si>
    <t>Poonam Mahesh Kewlani</t>
  </si>
  <si>
    <t>Rama Cold  Godown No.-1</t>
  </si>
  <si>
    <t>Saptgiri Warehousing</t>
  </si>
  <si>
    <t>SANGLI</t>
  </si>
  <si>
    <t>Qualtity not as per parameters</t>
  </si>
  <si>
    <t>Urja Warehouse Godown No.-3</t>
  </si>
  <si>
    <t>CORIANDER SEEDS</t>
  </si>
  <si>
    <t>GONDAL</t>
  </si>
  <si>
    <t>Grand Total</t>
  </si>
  <si>
    <t>The Stock Position stated above are for Information Only. Actual available space may be differ due to WH stracture &amp; some other reason.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</si>
</sst>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 indent="1"/>
    </xf>
    <xf numFmtId="43" fontId="2" fillId="2" borderId="4" xfId="1" applyFont="1" applyFill="1" applyBorder="1" applyAlignment="1">
      <alignment horizontal="right" vertical="center" wrapText="1" indent="2"/>
    </xf>
    <xf numFmtId="43" fontId="2" fillId="2" borderId="4" xfId="1" applyFont="1" applyFill="1" applyBorder="1" applyAlignment="1">
      <alignment horizontal="center" vertical="center" wrapText="1"/>
    </xf>
    <xf numFmtId="0" fontId="3" fillId="0" borderId="5" xfId="0" applyFont="1" applyBorder="1"/>
    <xf numFmtId="1" fontId="4" fillId="0" borderId="5" xfId="0" applyNumberFormat="1" applyFont="1" applyFill="1" applyBorder="1" applyAlignment="1">
      <alignment horizontal="center" vertical="top" shrinkToFit="1"/>
    </xf>
    <xf numFmtId="43" fontId="3" fillId="0" borderId="5" xfId="1" applyFont="1" applyBorder="1"/>
    <xf numFmtId="43" fontId="4" fillId="0" borderId="5" xfId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right" vertical="top" indent="1" shrinkToFit="1"/>
    </xf>
    <xf numFmtId="0" fontId="3" fillId="2" borderId="6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16/AppData/Local/Temp/Rar$DIa0.499/Ledger%20Report_21_09_2022_17_36_51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ger Report_21_09_2022_17_36_"/>
    </sheetNames>
    <sheetDataSet>
      <sheetData sheetId="0">
        <row r="1">
          <cell r="A1" t="str">
            <v>WAREHOUSE_CODE</v>
          </cell>
          <cell r="B1" t="str">
            <v>WAREHOUSEMEN_ID</v>
          </cell>
          <cell r="C1" t="str">
            <v>WAREHOUSEMEN_NAME</v>
          </cell>
          <cell r="D1" t="str">
            <v>BOOKING_TYPE</v>
          </cell>
          <cell r="E1" t="str">
            <v>COMMODITY_CODE</v>
          </cell>
          <cell r="F1" t="str">
            <v>COMMODITY_NAME</v>
          </cell>
          <cell r="G1" t="str">
            <v>LOCATION_NAME</v>
          </cell>
          <cell r="H1" t="str">
            <v>APPROVED_CAPACITY</v>
          </cell>
        </row>
        <row r="2">
          <cell r="A2">
            <v>1004175</v>
          </cell>
          <cell r="B2" t="str">
            <v>W51</v>
          </cell>
          <cell r="C2" t="str">
            <v>National Commodities Management Services Limited</v>
          </cell>
          <cell r="D2" t="str">
            <v>NCDEX</v>
          </cell>
          <cell r="E2" t="str">
            <v>13|951</v>
          </cell>
          <cell r="F2" t="str">
            <v>SOYABEAN|COTTON SEED OILCAKE</v>
          </cell>
          <cell r="G2" t="str">
            <v>AKOLA</v>
          </cell>
          <cell r="H2">
            <v>4978.0529999999999</v>
          </cell>
        </row>
        <row r="3">
          <cell r="A3">
            <v>1004514</v>
          </cell>
          <cell r="B3" t="str">
            <v>W51</v>
          </cell>
          <cell r="C3" t="str">
            <v>National Commodities Management Services Limited</v>
          </cell>
          <cell r="D3" t="str">
            <v>NCDEX</v>
          </cell>
          <cell r="E3">
            <v>42</v>
          </cell>
          <cell r="F3" t="str">
            <v>CUMMIN SEED (JEERA)</v>
          </cell>
          <cell r="G3" t="str">
            <v>UNJHA</v>
          </cell>
          <cell r="H3">
            <v>344.8134</v>
          </cell>
        </row>
        <row r="4">
          <cell r="A4">
            <v>1006360</v>
          </cell>
          <cell r="B4" t="str">
            <v>W51</v>
          </cell>
          <cell r="C4" t="str">
            <v>National Commodities Management Services Limited</v>
          </cell>
          <cell r="D4" t="str">
            <v>NCDEX</v>
          </cell>
          <cell r="E4">
            <v>4</v>
          </cell>
          <cell r="F4" t="str">
            <v>MAIZE</v>
          </cell>
          <cell r="G4" t="str">
            <v>GULABBAGH</v>
          </cell>
          <cell r="H4">
            <v>1200</v>
          </cell>
        </row>
        <row r="5">
          <cell r="A5">
            <v>1006790</v>
          </cell>
          <cell r="B5" t="str">
            <v>W51</v>
          </cell>
          <cell r="C5" t="str">
            <v>National Commodities Management Services Limited</v>
          </cell>
          <cell r="D5" t="str">
            <v>NCDEX</v>
          </cell>
          <cell r="E5" t="str">
            <v>12|413|995</v>
          </cell>
          <cell r="F5" t="str">
            <v>MUSTARD|GUAR SEED (CLUSTER BEANS SEED)|GUAR GUM</v>
          </cell>
          <cell r="G5" t="str">
            <v>JODHPUR</v>
          </cell>
          <cell r="H5">
            <v>4674.4089999999997</v>
          </cell>
        </row>
        <row r="6">
          <cell r="A6">
            <v>1010495</v>
          </cell>
          <cell r="B6" t="str">
            <v>W51</v>
          </cell>
          <cell r="C6" t="str">
            <v>National Commodities Management Services Limited</v>
          </cell>
          <cell r="D6" t="str">
            <v>NCDEX</v>
          </cell>
          <cell r="E6" t="str">
            <v>13|6</v>
          </cell>
          <cell r="F6" t="str">
            <v>SOYABEAN|CHANA WHOLE (BENGAL GRAM)</v>
          </cell>
          <cell r="G6" t="str">
            <v>INDORE</v>
          </cell>
          <cell r="H6">
            <v>200</v>
          </cell>
        </row>
        <row r="7">
          <cell r="A7">
            <v>1011204</v>
          </cell>
          <cell r="B7" t="str">
            <v>W51</v>
          </cell>
          <cell r="C7" t="str">
            <v>National Commodities Management Services Limited</v>
          </cell>
          <cell r="D7" t="str">
            <v>NCDEX</v>
          </cell>
          <cell r="E7">
            <v>123</v>
          </cell>
          <cell r="F7" t="str">
            <v>CASTOR SEED</v>
          </cell>
          <cell r="G7" t="str">
            <v>PATAN</v>
          </cell>
          <cell r="H7">
            <v>3200.0830999999998</v>
          </cell>
        </row>
        <row r="8">
          <cell r="A8">
            <v>1011295</v>
          </cell>
          <cell r="B8" t="str">
            <v>W51</v>
          </cell>
          <cell r="C8" t="str">
            <v>National Commodities Management Services Limited</v>
          </cell>
          <cell r="D8" t="str">
            <v>NCDEX</v>
          </cell>
          <cell r="E8" t="str">
            <v>123|413|995</v>
          </cell>
          <cell r="F8" t="str">
            <v>CASTOR SEED|GUAR SEED (CLUSTER BEANS SEED)|GUAR GUM</v>
          </cell>
          <cell r="G8" t="str">
            <v>DEESA</v>
          </cell>
          <cell r="H8">
            <v>2589.9996000000001</v>
          </cell>
        </row>
        <row r="9">
          <cell r="A9">
            <v>1011303</v>
          </cell>
          <cell r="B9" t="str">
            <v>W51</v>
          </cell>
          <cell r="C9" t="str">
            <v>National Commodities Management Services Limited</v>
          </cell>
          <cell r="D9" t="str">
            <v>NCDEX</v>
          </cell>
          <cell r="E9">
            <v>123</v>
          </cell>
          <cell r="F9" t="str">
            <v>CASTOR SEED</v>
          </cell>
          <cell r="G9" t="str">
            <v>PATAN</v>
          </cell>
          <cell r="H9">
            <v>2799.3654999999999</v>
          </cell>
        </row>
        <row r="10">
          <cell r="A10">
            <v>2051651</v>
          </cell>
          <cell r="B10" t="str">
            <v>W51</v>
          </cell>
          <cell r="C10" t="str">
            <v>National Commodities Management Services Limited</v>
          </cell>
          <cell r="D10" t="str">
            <v>NCDEX</v>
          </cell>
          <cell r="E10" t="str">
            <v>123|951</v>
          </cell>
          <cell r="F10" t="str">
            <v>CASTOR SEED|COTTON SEED OILCAKE</v>
          </cell>
          <cell r="G10" t="str">
            <v>KADI</v>
          </cell>
          <cell r="H10">
            <v>3695</v>
          </cell>
        </row>
        <row r="11">
          <cell r="A11">
            <v>3931645</v>
          </cell>
          <cell r="B11" t="str">
            <v>W51</v>
          </cell>
          <cell r="C11" t="str">
            <v>National Commodities Management Services Limited</v>
          </cell>
          <cell r="D11" t="str">
            <v>NCDEX</v>
          </cell>
          <cell r="E11" t="str">
            <v>13|6|951</v>
          </cell>
          <cell r="F11" t="str">
            <v>SOYABEAN|CHANA WHOLE (BENGAL GRAM)|COTTON SEED OILCAKE</v>
          </cell>
          <cell r="G11" t="str">
            <v>AKOLA</v>
          </cell>
          <cell r="H11">
            <v>6000</v>
          </cell>
        </row>
        <row r="12">
          <cell r="A12">
            <v>5051028</v>
          </cell>
          <cell r="B12" t="str">
            <v>W51</v>
          </cell>
          <cell r="C12" t="str">
            <v>National Commodities Management Services Limited</v>
          </cell>
          <cell r="D12" t="str">
            <v>NCDEX</v>
          </cell>
          <cell r="E12">
            <v>123</v>
          </cell>
          <cell r="F12" t="str">
            <v>CASTOR SEED</v>
          </cell>
          <cell r="G12" t="str">
            <v>PATAN</v>
          </cell>
          <cell r="H12">
            <v>3363.8128000000002</v>
          </cell>
        </row>
        <row r="13">
          <cell r="A13">
            <v>6191645</v>
          </cell>
          <cell r="B13" t="str">
            <v>W51</v>
          </cell>
          <cell r="C13" t="str">
            <v>National Commodities Management Services Limited</v>
          </cell>
          <cell r="D13" t="str">
            <v>NCDEX</v>
          </cell>
          <cell r="E13">
            <v>123</v>
          </cell>
          <cell r="F13" t="str">
            <v>CASTOR SEED</v>
          </cell>
          <cell r="G13" t="str">
            <v>PATAN</v>
          </cell>
          <cell r="H13">
            <v>3095</v>
          </cell>
        </row>
        <row r="14">
          <cell r="A14">
            <v>6539910</v>
          </cell>
          <cell r="B14" t="str">
            <v>W51</v>
          </cell>
          <cell r="C14" t="str">
            <v>National Commodities Management Services Limited</v>
          </cell>
          <cell r="D14" t="str">
            <v>NCDEX</v>
          </cell>
          <cell r="E14" t="str">
            <v>123|42</v>
          </cell>
          <cell r="F14" t="str">
            <v>CASTOR SEED|CUMMIN SEED (JEERA)</v>
          </cell>
          <cell r="G14" t="str">
            <v>PATAN|UNJHA</v>
          </cell>
          <cell r="H14">
            <v>4100</v>
          </cell>
        </row>
        <row r="15">
          <cell r="A15">
            <v>9931652</v>
          </cell>
          <cell r="B15" t="str">
            <v>W51</v>
          </cell>
          <cell r="C15" t="str">
            <v>National Commodities Management Services Limited</v>
          </cell>
          <cell r="D15" t="str">
            <v>NCDEX</v>
          </cell>
          <cell r="E15" t="str">
            <v>123|951</v>
          </cell>
          <cell r="F15" t="str">
            <v>CASTOR SEED|COTTON SEED OILCAKE</v>
          </cell>
          <cell r="G15" t="str">
            <v>KADI</v>
          </cell>
          <cell r="H15">
            <v>1900</v>
          </cell>
        </row>
        <row r="16">
          <cell r="A16">
            <v>1002393</v>
          </cell>
          <cell r="B16" t="str">
            <v>W51</v>
          </cell>
          <cell r="C16" t="str">
            <v>National Commodities Management Services Limited</v>
          </cell>
          <cell r="D16" t="str">
            <v>NCDEX</v>
          </cell>
          <cell r="E16" t="str">
            <v>1|108|12|13</v>
          </cell>
          <cell r="F16" t="str">
            <v>WHEAT|CORIANDER SEEDS|MUSTARD|SOYABEAN</v>
          </cell>
          <cell r="G16" t="str">
            <v>KOTA|RAMGANJMANDI</v>
          </cell>
          <cell r="H16">
            <v>3999.8825000000002</v>
          </cell>
        </row>
        <row r="17">
          <cell r="A17">
            <v>1004639</v>
          </cell>
          <cell r="B17" t="str">
            <v>W51</v>
          </cell>
          <cell r="C17" t="str">
            <v>National Commodities Management Services Limited</v>
          </cell>
          <cell r="D17" t="str">
            <v>NCDEX</v>
          </cell>
          <cell r="E17" t="str">
            <v>13|6|951</v>
          </cell>
          <cell r="F17" t="str">
            <v>SOYABEAN|CHANA WHOLE (BENGAL GRAM)|COTTON SEED OILCAKE</v>
          </cell>
          <cell r="G17" t="str">
            <v>AKOLA</v>
          </cell>
          <cell r="H17">
            <v>3333.4989999999998</v>
          </cell>
        </row>
        <row r="18">
          <cell r="A18">
            <v>1010487</v>
          </cell>
          <cell r="B18" t="str">
            <v>W51</v>
          </cell>
          <cell r="C18" t="str">
            <v>National Commodities Management Services Limited</v>
          </cell>
          <cell r="D18" t="str">
            <v>NCDEX</v>
          </cell>
          <cell r="E18" t="str">
            <v>12|413|6|995</v>
          </cell>
          <cell r="F18" t="str">
            <v>MUSTARD|GUAR SEED (CLUSTER BEANS SEED)|CHANA WHOLE (BENGAL GRAM)|GUAR GUM</v>
          </cell>
          <cell r="G18" t="str">
            <v>BIKANER</v>
          </cell>
          <cell r="H18">
            <v>1120.6348</v>
          </cell>
        </row>
        <row r="19">
          <cell r="A19">
            <v>1011154</v>
          </cell>
          <cell r="B19" t="str">
            <v>W51</v>
          </cell>
          <cell r="C19" t="str">
            <v>National Commodities Management Services Limited</v>
          </cell>
          <cell r="D19" t="str">
            <v>NCDEX</v>
          </cell>
          <cell r="E19" t="str">
            <v>108|12|29|6</v>
          </cell>
          <cell r="F19" t="str">
            <v>CORIANDER SEEDS|MUSTARD|BARLEY|CHANA WHOLE (BENGAL GRAM)</v>
          </cell>
          <cell r="G19" t="str">
            <v>JAIPUR</v>
          </cell>
          <cell r="H19">
            <v>3506.0003999999999</v>
          </cell>
        </row>
        <row r="20">
          <cell r="A20">
            <v>1011931</v>
          </cell>
          <cell r="B20" t="str">
            <v>W51</v>
          </cell>
          <cell r="C20" t="str">
            <v>National Commodities Management Services Limited</v>
          </cell>
          <cell r="D20" t="str">
            <v>NCDEX</v>
          </cell>
          <cell r="E20">
            <v>13</v>
          </cell>
          <cell r="F20" t="str">
            <v>SOYABEAN</v>
          </cell>
          <cell r="G20" t="str">
            <v>VIDISHA</v>
          </cell>
          <cell r="H20">
            <v>200</v>
          </cell>
        </row>
        <row r="21">
          <cell r="A21">
            <v>2050045</v>
          </cell>
          <cell r="B21" t="str">
            <v>W51</v>
          </cell>
          <cell r="C21" t="str">
            <v>National Commodities Management Services Limited</v>
          </cell>
          <cell r="D21" t="str">
            <v>NCDEX</v>
          </cell>
          <cell r="E21">
            <v>39</v>
          </cell>
          <cell r="F21" t="str">
            <v>TURMERIC</v>
          </cell>
          <cell r="G21" t="str">
            <v>ERODE</v>
          </cell>
          <cell r="H21">
            <v>500.14780000000002</v>
          </cell>
        </row>
        <row r="22">
          <cell r="A22">
            <v>2210025</v>
          </cell>
          <cell r="B22" t="str">
            <v>W51</v>
          </cell>
          <cell r="C22" t="str">
            <v>National Commodities Management Services Limited</v>
          </cell>
          <cell r="D22" t="str">
            <v>NCDEX</v>
          </cell>
          <cell r="E22" t="str">
            <v>108|12|29|6</v>
          </cell>
          <cell r="F22" t="str">
            <v>CORIANDER SEEDS|MUSTARD|BARLEY|CHANA WHOLE (BENGAL GRAM)</v>
          </cell>
          <cell r="G22" t="str">
            <v>JAIPUR</v>
          </cell>
          <cell r="H22">
            <v>2299.9998999999998</v>
          </cell>
        </row>
        <row r="23">
          <cell r="A23">
            <v>3210065</v>
          </cell>
          <cell r="B23" t="str">
            <v>W51</v>
          </cell>
          <cell r="C23" t="str">
            <v>National Commodities Management Services Limited</v>
          </cell>
          <cell r="D23" t="str">
            <v>NCDEX</v>
          </cell>
          <cell r="E23">
            <v>4</v>
          </cell>
          <cell r="F23" t="str">
            <v>MAIZE</v>
          </cell>
          <cell r="G23" t="str">
            <v>GULABBAGH</v>
          </cell>
          <cell r="H23">
            <v>3532.9735999999998</v>
          </cell>
        </row>
        <row r="24">
          <cell r="A24">
            <v>3650030</v>
          </cell>
          <cell r="B24" t="str">
            <v>W51</v>
          </cell>
          <cell r="C24" t="str">
            <v>National Commodities Management Services Limited</v>
          </cell>
          <cell r="D24" t="str">
            <v>NCDEX</v>
          </cell>
          <cell r="E24" t="str">
            <v>12|413|42|9|995</v>
          </cell>
          <cell r="F24" t="str">
            <v>MUSTARD|GUAR SEED (CLUSTER BEANS SEED)|CUMMIN SEED (JEERA)|MOONG WHOLE (GREEN GRAM)|GUAR GUM</v>
          </cell>
          <cell r="G24" t="str">
            <v>JODHPUR</v>
          </cell>
          <cell r="H24">
            <v>4001.1729999999998</v>
          </cell>
        </row>
        <row r="25">
          <cell r="A25">
            <v>4091654</v>
          </cell>
          <cell r="B25" t="str">
            <v>W51</v>
          </cell>
          <cell r="C25" t="str">
            <v>National Commodities Management Services Limited</v>
          </cell>
          <cell r="D25" t="str">
            <v>NCDEX</v>
          </cell>
          <cell r="E25" t="str">
            <v>1|108|11</v>
          </cell>
          <cell r="F25" t="str">
            <v>WHEAT|CORIANDER SEEDS|SESAME SEEDS</v>
          </cell>
          <cell r="G25" t="str">
            <v>GONDAL|RAJKOT</v>
          </cell>
          <cell r="H25">
            <v>200</v>
          </cell>
        </row>
        <row r="26">
          <cell r="A26">
            <v>4871037</v>
          </cell>
          <cell r="B26" t="str">
            <v>W51</v>
          </cell>
          <cell r="C26" t="str">
            <v>National Commodities Management Services Limited</v>
          </cell>
          <cell r="D26" t="str">
            <v>NCDEX</v>
          </cell>
          <cell r="E26">
            <v>123</v>
          </cell>
          <cell r="F26" t="str">
            <v>CASTOR SEED</v>
          </cell>
          <cell r="G26" t="str">
            <v>PATAN</v>
          </cell>
          <cell r="H26">
            <v>1401.5740000000001</v>
          </cell>
        </row>
        <row r="27">
          <cell r="A27">
            <v>4891037</v>
          </cell>
          <cell r="B27" t="str">
            <v>W51</v>
          </cell>
          <cell r="C27" t="str">
            <v>National Commodities Management Services Limited</v>
          </cell>
          <cell r="D27" t="str">
            <v>NCDEX</v>
          </cell>
          <cell r="E27">
            <v>123</v>
          </cell>
          <cell r="F27" t="str">
            <v>CASTOR SEED</v>
          </cell>
          <cell r="G27" t="str">
            <v>PATAN</v>
          </cell>
          <cell r="H27">
            <v>1598.704</v>
          </cell>
        </row>
        <row r="28">
          <cell r="A28">
            <v>5511645</v>
          </cell>
          <cell r="B28" t="str">
            <v>W51</v>
          </cell>
          <cell r="C28" t="str">
            <v>National Commodities Management Services Limited</v>
          </cell>
          <cell r="D28" t="str">
            <v>NCDEX</v>
          </cell>
          <cell r="E28" t="str">
            <v>123|413|995</v>
          </cell>
          <cell r="F28" t="str">
            <v>CASTOR SEED|GUAR SEED (CLUSTER BEANS SEED)|GUAR GUM</v>
          </cell>
          <cell r="G28" t="str">
            <v>DEESA</v>
          </cell>
          <cell r="H28">
            <v>1330</v>
          </cell>
        </row>
        <row r="29">
          <cell r="A29">
            <v>7171649</v>
          </cell>
          <cell r="B29" t="str">
            <v>W51</v>
          </cell>
          <cell r="C29" t="str">
            <v>National Commodities Management Services Limited</v>
          </cell>
          <cell r="D29" t="str">
            <v>NCDEX</v>
          </cell>
          <cell r="E29">
            <v>951</v>
          </cell>
          <cell r="F29" t="str">
            <v>COTTON SEED OILCAKE</v>
          </cell>
          <cell r="G29" t="str">
            <v>AKOLA</v>
          </cell>
          <cell r="H29">
            <v>7475</v>
          </cell>
        </row>
        <row r="30">
          <cell r="A30">
            <v>7450019</v>
          </cell>
          <cell r="B30" t="str">
            <v>W51</v>
          </cell>
          <cell r="C30" t="str">
            <v>National Commodities Management Services Limited</v>
          </cell>
          <cell r="D30" t="str">
            <v>NCDEX</v>
          </cell>
          <cell r="E30" t="str">
            <v>39|4</v>
          </cell>
          <cell r="F30" t="str">
            <v>TURMERIC|MAIZE</v>
          </cell>
          <cell r="G30" t="str">
            <v>NIZAMABAD</v>
          </cell>
          <cell r="H30">
            <v>2950.2383</v>
          </cell>
        </row>
        <row r="31">
          <cell r="A31">
            <v>8691655</v>
          </cell>
          <cell r="B31" t="str">
            <v>W51</v>
          </cell>
          <cell r="C31" t="str">
            <v>National Commodities Management Services Limited</v>
          </cell>
          <cell r="D31" t="str">
            <v>NCDEX</v>
          </cell>
          <cell r="E31">
            <v>123</v>
          </cell>
          <cell r="F31" t="str">
            <v>CASTOR SEED</v>
          </cell>
          <cell r="G31" t="str">
            <v>PATAN</v>
          </cell>
          <cell r="H31">
            <v>5000</v>
          </cell>
        </row>
        <row r="32">
          <cell r="A32">
            <v>9290018</v>
          </cell>
          <cell r="B32" t="str">
            <v>W51</v>
          </cell>
          <cell r="C32" t="str">
            <v>National Commodities Management Services Limited</v>
          </cell>
          <cell r="D32" t="str">
            <v>NCDEX</v>
          </cell>
          <cell r="E32" t="str">
            <v>13|951</v>
          </cell>
          <cell r="F32" t="str">
            <v>SOYABEAN|COTTON SEED OILCAKE</v>
          </cell>
          <cell r="G32" t="str">
            <v>AKOLA</v>
          </cell>
          <cell r="H32">
            <v>1382.1369999999999</v>
          </cell>
        </row>
        <row r="33">
          <cell r="A33">
            <v>9951673</v>
          </cell>
          <cell r="B33" t="str">
            <v>W51</v>
          </cell>
          <cell r="C33" t="str">
            <v>National Commodities Management Services Limited</v>
          </cell>
          <cell r="D33" t="str">
            <v>NCDEX</v>
          </cell>
          <cell r="E33">
            <v>951</v>
          </cell>
          <cell r="F33" t="str">
            <v>COTTON SEED OILCAKE</v>
          </cell>
          <cell r="G33" t="str">
            <v>KADI</v>
          </cell>
          <cell r="H33">
            <v>1860</v>
          </cell>
        </row>
        <row r="34">
          <cell r="A34">
            <v>1003268</v>
          </cell>
          <cell r="B34" t="str">
            <v>W51</v>
          </cell>
          <cell r="C34" t="str">
            <v>National Commodities Management Services Limited</v>
          </cell>
          <cell r="D34" t="str">
            <v>NCDEX</v>
          </cell>
          <cell r="E34" t="str">
            <v>13|6|951</v>
          </cell>
          <cell r="F34" t="str">
            <v>SOYABEAN|CHANA WHOLE (BENGAL GRAM)|COTTON SEED OILCAKE</v>
          </cell>
          <cell r="G34" t="str">
            <v>AKOLA</v>
          </cell>
          <cell r="H34">
            <v>2000.9929999999999</v>
          </cell>
        </row>
        <row r="35">
          <cell r="A35">
            <v>1006204</v>
          </cell>
          <cell r="B35" t="str">
            <v>W51</v>
          </cell>
          <cell r="C35" t="str">
            <v>National Commodities Management Services Limited</v>
          </cell>
          <cell r="D35" t="str">
            <v>NCDEX</v>
          </cell>
          <cell r="E35">
            <v>123</v>
          </cell>
          <cell r="F35" t="str">
            <v>CASTOR SEED</v>
          </cell>
          <cell r="G35" t="str">
            <v>PATAN</v>
          </cell>
          <cell r="H35">
            <v>2130.5176999999999</v>
          </cell>
        </row>
        <row r="36">
          <cell r="A36">
            <v>2071641</v>
          </cell>
          <cell r="B36" t="str">
            <v>W51</v>
          </cell>
          <cell r="C36" t="str">
            <v>National Commodities Management Services Limited</v>
          </cell>
          <cell r="D36" t="str">
            <v>NCDEX</v>
          </cell>
          <cell r="E36" t="str">
            <v>123|951</v>
          </cell>
          <cell r="F36" t="str">
            <v>CASTOR SEED|COTTON SEED OILCAKE</v>
          </cell>
          <cell r="G36" t="str">
            <v>KADI</v>
          </cell>
          <cell r="H36">
            <v>1880</v>
          </cell>
        </row>
        <row r="37">
          <cell r="A37">
            <v>5271641</v>
          </cell>
          <cell r="B37" t="str">
            <v>W51</v>
          </cell>
          <cell r="C37" t="str">
            <v>National Commodities Management Services Limited</v>
          </cell>
          <cell r="D37" t="str">
            <v>NCDEX</v>
          </cell>
          <cell r="E37" t="str">
            <v>39|4</v>
          </cell>
          <cell r="F37" t="str">
            <v>TURMERIC|MAIZE</v>
          </cell>
          <cell r="G37" t="str">
            <v>SANGLI</v>
          </cell>
          <cell r="H37">
            <v>2100</v>
          </cell>
        </row>
        <row r="38">
          <cell r="A38">
            <v>5390019</v>
          </cell>
          <cell r="B38" t="str">
            <v>W51</v>
          </cell>
          <cell r="C38" t="str">
            <v>National Commodities Management Services Limited</v>
          </cell>
          <cell r="D38" t="str">
            <v>NCDEX</v>
          </cell>
          <cell r="E38">
            <v>39</v>
          </cell>
          <cell r="F38" t="str">
            <v>TURMERIC</v>
          </cell>
          <cell r="G38" t="str">
            <v>BASMAT</v>
          </cell>
          <cell r="H38">
            <v>1001.3458000000001</v>
          </cell>
        </row>
        <row r="39">
          <cell r="A39">
            <v>6210033</v>
          </cell>
          <cell r="B39" t="str">
            <v>W51</v>
          </cell>
          <cell r="C39" t="str">
            <v>National Commodities Management Services Limited</v>
          </cell>
          <cell r="D39" t="str">
            <v>NCDEX</v>
          </cell>
          <cell r="E39" t="str">
            <v>13|6|951</v>
          </cell>
          <cell r="F39" t="str">
            <v>SOYABEAN|CHANA WHOLE (BENGAL GRAM)|COTTON SEED OILCAKE</v>
          </cell>
          <cell r="G39" t="str">
            <v>AKOLA</v>
          </cell>
          <cell r="H39">
            <v>1167</v>
          </cell>
        </row>
        <row r="40">
          <cell r="A40">
            <v>7691036</v>
          </cell>
          <cell r="B40" t="str">
            <v>W51</v>
          </cell>
          <cell r="C40" t="str">
            <v>National Commodities Management Services Limited</v>
          </cell>
          <cell r="D40" t="str">
            <v>NCDEX</v>
          </cell>
          <cell r="E40" t="str">
            <v>9|995</v>
          </cell>
          <cell r="F40" t="str">
            <v>MOONG WHOLE (GREEN GRAM)|GUAR GUM</v>
          </cell>
          <cell r="G40" t="str">
            <v>NAGAUR|NOKHA</v>
          </cell>
          <cell r="H40">
            <v>650</v>
          </cell>
        </row>
        <row r="41">
          <cell r="A41">
            <v>5511027</v>
          </cell>
          <cell r="B41" t="str">
            <v>W51</v>
          </cell>
          <cell r="C41" t="str">
            <v>National Commodities Management Services Limited</v>
          </cell>
          <cell r="D41" t="str">
            <v>NCDEX</v>
          </cell>
          <cell r="H41">
            <v>2405</v>
          </cell>
        </row>
        <row r="42">
          <cell r="A42">
            <v>1004647</v>
          </cell>
          <cell r="B42" t="str">
            <v>W51</v>
          </cell>
          <cell r="C42" t="str">
            <v>National Commodities Management Services Limited</v>
          </cell>
          <cell r="D42" t="str">
            <v>NCDEX</v>
          </cell>
          <cell r="E42" t="str">
            <v>13|6|951</v>
          </cell>
          <cell r="F42" t="str">
            <v>SOYABEAN|CHANA WHOLE (BENGAL GRAM)|COTTON SEED OILCAKE</v>
          </cell>
          <cell r="G42" t="str">
            <v>AKOLA</v>
          </cell>
          <cell r="H42">
            <v>3500</v>
          </cell>
        </row>
        <row r="43">
          <cell r="A43">
            <v>1011212</v>
          </cell>
          <cell r="B43" t="str">
            <v>W51</v>
          </cell>
          <cell r="C43" t="str">
            <v>National Commodities Management Services Limited</v>
          </cell>
          <cell r="D43" t="str">
            <v>NCDEX</v>
          </cell>
          <cell r="E43">
            <v>123</v>
          </cell>
          <cell r="F43" t="str">
            <v>CASTOR SEED</v>
          </cell>
          <cell r="G43" t="str">
            <v>PATAN</v>
          </cell>
          <cell r="H43">
            <v>1599.8284000000001</v>
          </cell>
        </row>
        <row r="44">
          <cell r="A44">
            <v>1012020</v>
          </cell>
          <cell r="B44" t="str">
            <v>W51</v>
          </cell>
          <cell r="C44" t="str">
            <v>National Commodities Management Services Limited</v>
          </cell>
          <cell r="D44" t="str">
            <v>NCDEX</v>
          </cell>
          <cell r="E44">
            <v>108</v>
          </cell>
          <cell r="F44" t="str">
            <v>CORIANDER SEEDS</v>
          </cell>
          <cell r="G44" t="str">
            <v>RAMGANJMANDI</v>
          </cell>
          <cell r="H44">
            <v>1946</v>
          </cell>
        </row>
        <row r="45">
          <cell r="A45">
            <v>2031643</v>
          </cell>
          <cell r="B45" t="str">
            <v>W51</v>
          </cell>
          <cell r="C45" t="str">
            <v>National Commodities Management Services Limited</v>
          </cell>
          <cell r="D45" t="str">
            <v>NCDEX</v>
          </cell>
          <cell r="E45" t="str">
            <v>123|951</v>
          </cell>
          <cell r="F45" t="str">
            <v>CASTOR SEED|COTTON SEED OILCAKE</v>
          </cell>
          <cell r="G45" t="str">
            <v>KADI</v>
          </cell>
          <cell r="H45">
            <v>1930</v>
          </cell>
        </row>
        <row r="46">
          <cell r="A46">
            <v>4131670</v>
          </cell>
          <cell r="B46" t="str">
            <v>W51</v>
          </cell>
          <cell r="C46" t="str">
            <v>National Commodities Management Services Limited</v>
          </cell>
          <cell r="D46" t="str">
            <v>NCDEX</v>
          </cell>
          <cell r="E46">
            <v>951</v>
          </cell>
          <cell r="F46" t="str">
            <v>COTTON SEED OILCAKE</v>
          </cell>
          <cell r="G46" t="str">
            <v>AKOLA</v>
          </cell>
          <cell r="H46">
            <v>3316</v>
          </cell>
        </row>
        <row r="47">
          <cell r="A47">
            <v>5491033</v>
          </cell>
          <cell r="B47" t="str">
            <v>W51</v>
          </cell>
          <cell r="C47" t="str">
            <v>National Commodities Management Services Limited</v>
          </cell>
          <cell r="D47" t="str">
            <v>NCDEX</v>
          </cell>
          <cell r="E47">
            <v>4</v>
          </cell>
          <cell r="F47" t="str">
            <v>MAIZE</v>
          </cell>
          <cell r="G47" t="str">
            <v>GULABBAGH</v>
          </cell>
          <cell r="H47">
            <v>3156</v>
          </cell>
        </row>
        <row r="48">
          <cell r="A48">
            <v>5551649</v>
          </cell>
          <cell r="B48" t="str">
            <v>W51</v>
          </cell>
          <cell r="C48" t="str">
            <v>National Commodities Management Services Limited</v>
          </cell>
          <cell r="D48" t="str">
            <v>NCDEX</v>
          </cell>
          <cell r="E48">
            <v>123</v>
          </cell>
          <cell r="F48" t="str">
            <v>CASTOR SEED</v>
          </cell>
          <cell r="G48" t="str">
            <v>DEESA</v>
          </cell>
          <cell r="H48">
            <v>2325</v>
          </cell>
        </row>
        <row r="49">
          <cell r="A49">
            <v>6131657</v>
          </cell>
          <cell r="B49" t="str">
            <v>W51</v>
          </cell>
          <cell r="C49" t="str">
            <v>National Commodities Management Services Limited</v>
          </cell>
          <cell r="D49" t="str">
            <v>NCDEX</v>
          </cell>
          <cell r="E49" t="str">
            <v>123|951</v>
          </cell>
          <cell r="F49" t="str">
            <v>CASTOR SEED|COTTON SEED OILCAKE</v>
          </cell>
          <cell r="G49" t="str">
            <v>KADI</v>
          </cell>
          <cell r="H49">
            <v>3000</v>
          </cell>
        </row>
        <row r="50">
          <cell r="A50">
            <v>6151646</v>
          </cell>
          <cell r="B50" t="str">
            <v>W51</v>
          </cell>
          <cell r="C50" t="str">
            <v>National Commodities Management Services Limited</v>
          </cell>
          <cell r="D50" t="str">
            <v>NCDEX</v>
          </cell>
          <cell r="E50">
            <v>123</v>
          </cell>
          <cell r="F50" t="str">
            <v>CASTOR SEED</v>
          </cell>
          <cell r="G50" t="str">
            <v>DEESA</v>
          </cell>
          <cell r="H50">
            <v>1140</v>
          </cell>
        </row>
        <row r="51">
          <cell r="A51">
            <v>6210011</v>
          </cell>
          <cell r="B51" t="str">
            <v>W51</v>
          </cell>
          <cell r="C51" t="str">
            <v>National Commodities Management Services Limited</v>
          </cell>
          <cell r="D51" t="str">
            <v>NCDEX</v>
          </cell>
          <cell r="E51">
            <v>123</v>
          </cell>
          <cell r="F51" t="str">
            <v>CASTOR SEED</v>
          </cell>
          <cell r="G51" t="str">
            <v>PATAN</v>
          </cell>
          <cell r="H51">
            <v>4252.1383999999998</v>
          </cell>
        </row>
        <row r="52">
          <cell r="A52">
            <v>8131655</v>
          </cell>
          <cell r="B52" t="str">
            <v>W51</v>
          </cell>
          <cell r="C52" t="str">
            <v>National Commodities Management Services Limited</v>
          </cell>
          <cell r="D52" t="str">
            <v>NCDEX</v>
          </cell>
          <cell r="E52" t="str">
            <v>12|413|6|995</v>
          </cell>
          <cell r="F52" t="str">
            <v>MUSTARD|GUAR SEED (CLUSTER BEANS SEED)|CHANA WHOLE (BENGAL GRAM)|GUAR GUM</v>
          </cell>
          <cell r="G52" t="str">
            <v>BIKANER</v>
          </cell>
          <cell r="H52">
            <v>1943</v>
          </cell>
        </row>
        <row r="53">
          <cell r="A53">
            <v>9811644</v>
          </cell>
          <cell r="B53" t="str">
            <v>W51</v>
          </cell>
          <cell r="C53" t="str">
            <v>National Commodities Management Services Limited</v>
          </cell>
          <cell r="D53" t="str">
            <v>NCDEX</v>
          </cell>
          <cell r="E53" t="str">
            <v>413|995</v>
          </cell>
          <cell r="F53" t="str">
            <v>GUAR SEED (CLUSTER BEANS SEED)|GUAR GUM</v>
          </cell>
          <cell r="G53" t="str">
            <v>HANUMANGARH</v>
          </cell>
          <cell r="H53">
            <v>1000</v>
          </cell>
        </row>
        <row r="54">
          <cell r="A54">
            <v>1004241</v>
          </cell>
          <cell r="B54" t="str">
            <v>W51</v>
          </cell>
          <cell r="C54" t="str">
            <v>National Commodities Management Services Limited</v>
          </cell>
          <cell r="D54" t="str">
            <v>NCDEX</v>
          </cell>
          <cell r="E54" t="str">
            <v>123|413</v>
          </cell>
          <cell r="F54" t="str">
            <v>CASTOR SEED|GUAR SEED (CLUSTER BEANS SEED)</v>
          </cell>
          <cell r="G54" t="str">
            <v>DEESA</v>
          </cell>
          <cell r="H54">
            <v>750.83699999999999</v>
          </cell>
        </row>
        <row r="55">
          <cell r="A55">
            <v>1004506</v>
          </cell>
          <cell r="B55" t="str">
            <v>W51</v>
          </cell>
          <cell r="C55" t="str">
            <v>National Commodities Management Services Limited</v>
          </cell>
          <cell r="D55" t="str">
            <v>NCDEX</v>
          </cell>
          <cell r="E55" t="str">
            <v>123|42</v>
          </cell>
          <cell r="F55" t="str">
            <v>CASTOR SEED|CUMMIN SEED (JEERA)</v>
          </cell>
          <cell r="G55" t="str">
            <v>PATAN|UNJHA</v>
          </cell>
          <cell r="H55">
            <v>5149</v>
          </cell>
        </row>
        <row r="56">
          <cell r="A56">
            <v>1011121</v>
          </cell>
          <cell r="B56" t="str">
            <v>W51</v>
          </cell>
          <cell r="C56" t="str">
            <v>National Commodities Management Services Limited</v>
          </cell>
          <cell r="D56" t="str">
            <v>NCDEX</v>
          </cell>
          <cell r="E56" t="str">
            <v>13|6|951</v>
          </cell>
          <cell r="F56" t="str">
            <v>SOYABEAN|CHANA WHOLE (BENGAL GRAM)|COTTON SEED OILCAKE</v>
          </cell>
          <cell r="G56" t="str">
            <v>AKOLA</v>
          </cell>
          <cell r="H56">
            <v>5692.5</v>
          </cell>
        </row>
        <row r="57">
          <cell r="A57">
            <v>1011162</v>
          </cell>
          <cell r="B57" t="str">
            <v>W51</v>
          </cell>
          <cell r="C57" t="str">
            <v>National Commodities Management Services Limited</v>
          </cell>
          <cell r="D57" t="str">
            <v>NCDEX</v>
          </cell>
          <cell r="E57" t="str">
            <v>108|12|28|29|6</v>
          </cell>
          <cell r="F57" t="str">
            <v>CORIANDER SEEDS|MUSTARD|BAJRA|BARLEY|CHANA WHOLE (BENGAL GRAM)</v>
          </cell>
          <cell r="G57" t="str">
            <v>JAIPUR|TONK</v>
          </cell>
          <cell r="H57">
            <v>2390.9996999999998</v>
          </cell>
        </row>
        <row r="58">
          <cell r="A58">
            <v>2391674</v>
          </cell>
          <cell r="B58" t="str">
            <v>W51</v>
          </cell>
          <cell r="C58" t="str">
            <v>National Commodities Management Services Limited</v>
          </cell>
          <cell r="D58" t="str">
            <v>NCDEX</v>
          </cell>
          <cell r="E58" t="str">
            <v>123|951</v>
          </cell>
          <cell r="F58" t="str">
            <v>CASTOR SEED|COTTON SEED OILCAKE</v>
          </cell>
          <cell r="G58" t="str">
            <v>KADI</v>
          </cell>
          <cell r="H58">
            <v>1641</v>
          </cell>
        </row>
        <row r="59">
          <cell r="A59">
            <v>5171649</v>
          </cell>
          <cell r="B59" t="str">
            <v>W51</v>
          </cell>
          <cell r="C59" t="str">
            <v>National Commodities Management Services Limited</v>
          </cell>
          <cell r="D59" t="str">
            <v>NCDEX</v>
          </cell>
          <cell r="E59">
            <v>123</v>
          </cell>
          <cell r="F59" t="str">
            <v>CASTOR SEED</v>
          </cell>
          <cell r="G59" t="str">
            <v>KADI</v>
          </cell>
          <cell r="H59">
            <v>1650</v>
          </cell>
        </row>
        <row r="60">
          <cell r="A60">
            <v>8091661</v>
          </cell>
          <cell r="B60" t="str">
            <v>W51</v>
          </cell>
          <cell r="C60" t="str">
            <v>National Commodities Management Services Limited</v>
          </cell>
          <cell r="D60" t="str">
            <v>NCDEX</v>
          </cell>
          <cell r="E60" t="str">
            <v>12|28|29|6|9</v>
          </cell>
          <cell r="F60" t="str">
            <v>MUSTARD|BAJRA|BARLEY|CHANA WHOLE (BENGAL GRAM)|MOONG WHOLE (GREEN GRAM)</v>
          </cell>
          <cell r="G60" t="str">
            <v>JAIPUR</v>
          </cell>
          <cell r="H60">
            <v>100</v>
          </cell>
        </row>
        <row r="61">
          <cell r="A61">
            <v>1004233</v>
          </cell>
          <cell r="B61" t="str">
            <v>W51</v>
          </cell>
          <cell r="C61" t="str">
            <v>National Commodities Management Services Limited</v>
          </cell>
          <cell r="D61" t="str">
            <v>NCDEX</v>
          </cell>
          <cell r="E61" t="str">
            <v>13|951</v>
          </cell>
          <cell r="F61" t="str">
            <v>SOYABEAN|COTTON SEED OILCAKE</v>
          </cell>
          <cell r="G61" t="str">
            <v>AKOLA</v>
          </cell>
          <cell r="H61">
            <v>2615</v>
          </cell>
        </row>
        <row r="62">
          <cell r="A62">
            <v>1006451</v>
          </cell>
          <cell r="B62" t="str">
            <v>W51</v>
          </cell>
          <cell r="C62" t="str">
            <v>National Commodities Management Services Limited</v>
          </cell>
          <cell r="D62" t="str">
            <v>NCDEX</v>
          </cell>
          <cell r="E62">
            <v>13</v>
          </cell>
          <cell r="F62" t="str">
            <v>SOYABEAN</v>
          </cell>
          <cell r="G62" t="str">
            <v>NAGPUR</v>
          </cell>
          <cell r="H62">
            <v>540</v>
          </cell>
        </row>
        <row r="63">
          <cell r="A63">
            <v>1011428</v>
          </cell>
          <cell r="B63" t="str">
            <v>W51</v>
          </cell>
          <cell r="C63" t="str">
            <v>National Commodities Management Services Limited</v>
          </cell>
          <cell r="D63" t="str">
            <v>NCDEX</v>
          </cell>
          <cell r="E63" t="str">
            <v>13|6</v>
          </cell>
          <cell r="F63" t="str">
            <v>SOYABEAN|CHANA WHOLE (BENGAL GRAM)</v>
          </cell>
          <cell r="G63" t="str">
            <v>INDORE</v>
          </cell>
          <cell r="H63">
            <v>1000.11</v>
          </cell>
        </row>
        <row r="64">
          <cell r="A64">
            <v>1012095</v>
          </cell>
          <cell r="B64" t="str">
            <v>W51</v>
          </cell>
          <cell r="C64" t="str">
            <v>National Commodities Management Services Limited</v>
          </cell>
          <cell r="D64" t="str">
            <v>NCDEX</v>
          </cell>
          <cell r="E64" t="str">
            <v>108|12|29|6</v>
          </cell>
          <cell r="F64" t="str">
            <v>CORIANDER SEEDS|MUSTARD|BARLEY|CHANA WHOLE (BENGAL GRAM)</v>
          </cell>
          <cell r="G64" t="str">
            <v>JAIPUR</v>
          </cell>
          <cell r="H64">
            <v>2400.1704</v>
          </cell>
        </row>
        <row r="65">
          <cell r="A65">
            <v>2650060</v>
          </cell>
          <cell r="B65" t="str">
            <v>W51</v>
          </cell>
          <cell r="C65" t="str">
            <v>National Commodities Management Services Limited</v>
          </cell>
          <cell r="D65" t="str">
            <v>NCDEX</v>
          </cell>
          <cell r="E65" t="str">
            <v>1|108</v>
          </cell>
          <cell r="F65" t="str">
            <v>WHEAT|CORIANDER SEEDS</v>
          </cell>
          <cell r="G65" t="str">
            <v>GONDAL|RAJKOT</v>
          </cell>
          <cell r="H65">
            <v>3401.9830000000002</v>
          </cell>
        </row>
        <row r="66">
          <cell r="A66">
            <v>3571034</v>
          </cell>
          <cell r="B66" t="str">
            <v>W51</v>
          </cell>
          <cell r="C66" t="str">
            <v>National Commodities Management Services Limited</v>
          </cell>
          <cell r="D66" t="str">
            <v>NCDEX</v>
          </cell>
          <cell r="E66">
            <v>123</v>
          </cell>
          <cell r="F66" t="str">
            <v>CASTOR SEED</v>
          </cell>
          <cell r="G66" t="str">
            <v>PATAN</v>
          </cell>
          <cell r="H66">
            <v>1899.9998000000001</v>
          </cell>
        </row>
        <row r="67">
          <cell r="A67">
            <v>5211647</v>
          </cell>
          <cell r="B67" t="str">
            <v>W51</v>
          </cell>
          <cell r="C67" t="str">
            <v>National Commodities Management Services Limited</v>
          </cell>
          <cell r="D67" t="str">
            <v>NCDEX</v>
          </cell>
          <cell r="E67">
            <v>123</v>
          </cell>
          <cell r="F67" t="str">
            <v>CASTOR SEED</v>
          </cell>
          <cell r="G67" t="str">
            <v>KADI</v>
          </cell>
          <cell r="H67">
            <v>1800</v>
          </cell>
        </row>
        <row r="68">
          <cell r="A68">
            <v>5791641</v>
          </cell>
          <cell r="B68" t="str">
            <v>W51</v>
          </cell>
          <cell r="C68" t="str">
            <v>National Commodities Management Services Limited</v>
          </cell>
          <cell r="D68" t="str">
            <v>NCDEX</v>
          </cell>
          <cell r="E68" t="str">
            <v>13|6|951</v>
          </cell>
          <cell r="F68" t="str">
            <v>SOYABEAN|CHANA WHOLE (BENGAL GRAM)|COTTON SEED OILCAKE</v>
          </cell>
          <cell r="G68" t="str">
            <v>AKOLA</v>
          </cell>
          <cell r="H68">
            <v>3105</v>
          </cell>
        </row>
        <row r="69">
          <cell r="A69">
            <v>6535959</v>
          </cell>
          <cell r="B69" t="str">
            <v>W51</v>
          </cell>
          <cell r="C69" t="str">
            <v>National Commodities Management Services Limited</v>
          </cell>
          <cell r="D69" t="str">
            <v>NCDEX</v>
          </cell>
          <cell r="E69">
            <v>123</v>
          </cell>
          <cell r="F69" t="str">
            <v>CASTOR SEED</v>
          </cell>
          <cell r="G69" t="str">
            <v>DEESA</v>
          </cell>
          <cell r="H69">
            <v>2514</v>
          </cell>
        </row>
        <row r="70">
          <cell r="A70">
            <v>7151642</v>
          </cell>
          <cell r="B70" t="str">
            <v>W51</v>
          </cell>
          <cell r="C70" t="str">
            <v>National Commodities Management Services Limited</v>
          </cell>
          <cell r="D70" t="str">
            <v>NCDEX</v>
          </cell>
          <cell r="E70" t="str">
            <v>123|951</v>
          </cell>
          <cell r="F70" t="str">
            <v>CASTOR SEED|COTTON SEED OILCAKE</v>
          </cell>
          <cell r="G70" t="str">
            <v>KADI</v>
          </cell>
          <cell r="H70">
            <v>1653</v>
          </cell>
        </row>
        <row r="71">
          <cell r="A71">
            <v>8291655</v>
          </cell>
          <cell r="B71" t="str">
            <v>W51</v>
          </cell>
          <cell r="C71" t="str">
            <v>National Commodities Management Services Limited</v>
          </cell>
          <cell r="D71" t="str">
            <v>NCDEX</v>
          </cell>
          <cell r="E71" t="str">
            <v>12|28|29|6</v>
          </cell>
          <cell r="F71" t="str">
            <v>MUSTARD|BAJRA|BARLEY|CHANA WHOLE (BENGAL GRAM)</v>
          </cell>
          <cell r="G71" t="str">
            <v>JAIPUR</v>
          </cell>
          <cell r="H71">
            <v>100</v>
          </cell>
        </row>
        <row r="72">
          <cell r="A72">
            <v>8831644</v>
          </cell>
          <cell r="B72" t="str">
            <v>W51</v>
          </cell>
          <cell r="C72" t="str">
            <v>National Commodities Management Services Limited</v>
          </cell>
          <cell r="D72" t="str">
            <v>NCDEX</v>
          </cell>
          <cell r="E72" t="str">
            <v>12|6|9</v>
          </cell>
          <cell r="F72" t="str">
            <v>MUSTARD|CHANA WHOLE (BENGAL GRAM)|MOONG WHOLE (GREEN GRAM)</v>
          </cell>
          <cell r="G72" t="str">
            <v>BIKANER|NAGAUR</v>
          </cell>
          <cell r="H72">
            <v>750</v>
          </cell>
        </row>
        <row r="73">
          <cell r="A73">
            <v>9111654</v>
          </cell>
          <cell r="B73" t="str">
            <v>W51</v>
          </cell>
          <cell r="C73" t="str">
            <v>National Commodities Management Services Limited</v>
          </cell>
          <cell r="D73" t="str">
            <v>NCDEX</v>
          </cell>
          <cell r="E73" t="str">
            <v>11|123|42</v>
          </cell>
          <cell r="F73" t="str">
            <v>SESAME SEEDS|CASTOR SEED|CUMMIN SEED (JEERA)</v>
          </cell>
          <cell r="G73" t="str">
            <v>PATAN|UNJHA</v>
          </cell>
          <cell r="H73">
            <v>2306</v>
          </cell>
        </row>
        <row r="74">
          <cell r="A74">
            <v>9631664</v>
          </cell>
          <cell r="B74" t="str">
            <v>W51</v>
          </cell>
          <cell r="C74" t="str">
            <v>National Commodities Management Services Limited</v>
          </cell>
          <cell r="D74" t="str">
            <v>NCDEX</v>
          </cell>
          <cell r="E74" t="str">
            <v>123|951</v>
          </cell>
          <cell r="F74" t="str">
            <v>CASTOR SEED|COTTON SEED OILCAKE</v>
          </cell>
          <cell r="G74" t="str">
            <v>KADI</v>
          </cell>
          <cell r="H74">
            <v>5158</v>
          </cell>
        </row>
        <row r="75">
          <cell r="A75">
            <v>1002377</v>
          </cell>
          <cell r="B75" t="str">
            <v>W51</v>
          </cell>
          <cell r="C75" t="str">
            <v>National Commodities Management Services Limited</v>
          </cell>
          <cell r="D75" t="str">
            <v>NCDEX</v>
          </cell>
          <cell r="E75" t="str">
            <v>12|29|413|995</v>
          </cell>
          <cell r="F75" t="str">
            <v>MUSTARD|BARLEY|GUAR SEED (CLUSTER BEANS SEED)|GUAR GUM</v>
          </cell>
          <cell r="G75" t="str">
            <v>SRIGANGANAGAR</v>
          </cell>
          <cell r="H75">
            <v>4401.1683999999996</v>
          </cell>
        </row>
        <row r="76">
          <cell r="A76">
            <v>1004449</v>
          </cell>
          <cell r="B76" t="str">
            <v>W51</v>
          </cell>
          <cell r="C76" t="str">
            <v>National Commodities Management Services Limited</v>
          </cell>
          <cell r="D76" t="str">
            <v>NCDEX</v>
          </cell>
          <cell r="E76" t="str">
            <v>13|951</v>
          </cell>
          <cell r="F76" t="str">
            <v>SOYABEAN|COTTON SEED OILCAKE</v>
          </cell>
          <cell r="G76" t="str">
            <v>AKOLA</v>
          </cell>
          <cell r="H76">
            <v>2752</v>
          </cell>
        </row>
        <row r="77">
          <cell r="A77">
            <v>1004563</v>
          </cell>
          <cell r="B77" t="str">
            <v>W51</v>
          </cell>
          <cell r="C77" t="str">
            <v>National Commodities Management Services Limited</v>
          </cell>
          <cell r="D77" t="str">
            <v>NCDEX</v>
          </cell>
          <cell r="E77" t="str">
            <v>13|6|951</v>
          </cell>
          <cell r="F77" t="str">
            <v>SOYABEAN|CHANA WHOLE (BENGAL GRAM)|COTTON SEED OILCAKE</v>
          </cell>
          <cell r="G77" t="str">
            <v>AKOLA</v>
          </cell>
          <cell r="H77">
            <v>1700</v>
          </cell>
        </row>
        <row r="78">
          <cell r="A78">
            <v>1004662</v>
          </cell>
          <cell r="B78" t="str">
            <v>W51</v>
          </cell>
          <cell r="C78" t="str">
            <v>National Commodities Management Services Limited</v>
          </cell>
          <cell r="D78" t="str">
            <v>NCDEX</v>
          </cell>
          <cell r="E78" t="str">
            <v>13|951</v>
          </cell>
          <cell r="F78" t="str">
            <v>SOYABEAN|COTTON SEED OILCAKE</v>
          </cell>
          <cell r="G78" t="str">
            <v>AKOLA</v>
          </cell>
          <cell r="H78">
            <v>1301</v>
          </cell>
        </row>
        <row r="79">
          <cell r="A79">
            <v>2391659</v>
          </cell>
          <cell r="B79" t="str">
            <v>W51</v>
          </cell>
          <cell r="C79" t="str">
            <v>National Commodities Management Services Limited</v>
          </cell>
          <cell r="D79" t="str">
            <v>NCDEX</v>
          </cell>
          <cell r="E79" t="str">
            <v>123|951</v>
          </cell>
          <cell r="F79" t="str">
            <v>CASTOR SEED|COTTON SEED OILCAKE</v>
          </cell>
          <cell r="G79" t="str">
            <v>KADI</v>
          </cell>
          <cell r="H79">
            <v>1700</v>
          </cell>
        </row>
        <row r="80">
          <cell r="A80">
            <v>3630021</v>
          </cell>
          <cell r="B80" t="str">
            <v>W51</v>
          </cell>
          <cell r="C80" t="str">
            <v>National Commodities Management Services Limited</v>
          </cell>
          <cell r="D80" t="str">
            <v>NCDEX</v>
          </cell>
          <cell r="E80" t="str">
            <v>108|12|13</v>
          </cell>
          <cell r="F80" t="str">
            <v>CORIANDER SEEDS|MUSTARD|SOYABEAN</v>
          </cell>
          <cell r="G80" t="str">
            <v>KOTA</v>
          </cell>
          <cell r="H80">
            <v>2500</v>
          </cell>
        </row>
        <row r="81">
          <cell r="A81">
            <v>3891647</v>
          </cell>
          <cell r="B81" t="str">
            <v>W51</v>
          </cell>
          <cell r="C81" t="str">
            <v>National Commodities Management Services Limited</v>
          </cell>
          <cell r="D81" t="str">
            <v>NCDEX</v>
          </cell>
          <cell r="E81" t="str">
            <v>123|951</v>
          </cell>
          <cell r="F81" t="str">
            <v>CASTOR SEED|COTTON SEED OILCAKE</v>
          </cell>
          <cell r="G81" t="str">
            <v>KADI</v>
          </cell>
          <cell r="H81">
            <v>3300</v>
          </cell>
        </row>
        <row r="82">
          <cell r="A82">
            <v>5590021</v>
          </cell>
          <cell r="B82" t="str">
            <v>W51</v>
          </cell>
          <cell r="C82" t="str">
            <v>National Commodities Management Services Limited</v>
          </cell>
          <cell r="D82" t="str">
            <v>NCDEX</v>
          </cell>
          <cell r="E82" t="str">
            <v>12|413|6|995</v>
          </cell>
          <cell r="F82" t="str">
            <v>MUSTARD|GUAR SEED (CLUSTER BEANS SEED)|CHANA WHOLE (BENGAL GRAM)|GUAR GUM</v>
          </cell>
          <cell r="G82" t="str">
            <v>BIKANER</v>
          </cell>
          <cell r="H82">
            <v>7586</v>
          </cell>
        </row>
        <row r="83">
          <cell r="A83">
            <v>6574388</v>
          </cell>
          <cell r="B83" t="str">
            <v>W51</v>
          </cell>
          <cell r="C83" t="str">
            <v>National Commodities Management Services Limited</v>
          </cell>
          <cell r="D83" t="str">
            <v>NCDEX</v>
          </cell>
          <cell r="E83">
            <v>123</v>
          </cell>
          <cell r="F83" t="str">
            <v>CASTOR SEED</v>
          </cell>
          <cell r="G83" t="str">
            <v>KADI</v>
          </cell>
          <cell r="H83">
            <v>3255</v>
          </cell>
        </row>
        <row r="84">
          <cell r="A84">
            <v>9591652</v>
          </cell>
          <cell r="B84" t="str">
            <v>W51</v>
          </cell>
          <cell r="C84" t="str">
            <v>National Commodities Management Services Limited</v>
          </cell>
          <cell r="D84" t="str">
            <v>NCDEX</v>
          </cell>
          <cell r="E84" t="str">
            <v>123|413|995</v>
          </cell>
          <cell r="F84" t="str">
            <v>CASTOR SEED|GUAR SEED (CLUSTER BEANS SEED)|GUAR GUM</v>
          </cell>
          <cell r="G84" t="str">
            <v>DEESA</v>
          </cell>
          <cell r="H84">
            <v>4175</v>
          </cell>
        </row>
        <row r="85">
          <cell r="A85">
            <v>1004571</v>
          </cell>
          <cell r="B85" t="str">
            <v>W51</v>
          </cell>
          <cell r="C85" t="str">
            <v>National Commodities Management Services Limited</v>
          </cell>
          <cell r="D85" t="str">
            <v>NCDEX</v>
          </cell>
          <cell r="E85" t="str">
            <v>108|12|29|6|9</v>
          </cell>
          <cell r="F85" t="str">
            <v>CORIANDER SEEDS|MUSTARD|BARLEY|CHANA WHOLE (BENGAL GRAM)|MOONG WHOLE (GREEN GRAM)</v>
          </cell>
          <cell r="G85" t="str">
            <v>JAIPUR</v>
          </cell>
          <cell r="H85">
            <v>99.694000000000003</v>
          </cell>
        </row>
        <row r="86">
          <cell r="A86">
            <v>1005248</v>
          </cell>
          <cell r="B86" t="str">
            <v>W51</v>
          </cell>
          <cell r="C86" t="str">
            <v>National Commodities Management Services Limited</v>
          </cell>
          <cell r="D86" t="str">
            <v>NCDEX</v>
          </cell>
          <cell r="E86">
            <v>13</v>
          </cell>
          <cell r="F86" t="str">
            <v>SOYABEAN</v>
          </cell>
          <cell r="G86" t="str">
            <v>LATUR</v>
          </cell>
          <cell r="H86">
            <v>1000</v>
          </cell>
        </row>
        <row r="87">
          <cell r="A87">
            <v>1006246</v>
          </cell>
          <cell r="B87" t="str">
            <v>W51</v>
          </cell>
          <cell r="C87" t="str">
            <v>National Commodities Management Services Limited</v>
          </cell>
          <cell r="D87" t="str">
            <v>NCDEX</v>
          </cell>
          <cell r="E87" t="str">
            <v>39|4|48</v>
          </cell>
          <cell r="F87" t="str">
            <v>TURMERIC|MAIZE|INDIAN SUGAR</v>
          </cell>
          <cell r="G87" t="str">
            <v>SANGLI</v>
          </cell>
          <cell r="H87">
            <v>500.34969999999998</v>
          </cell>
        </row>
        <row r="88">
          <cell r="A88">
            <v>1007160</v>
          </cell>
          <cell r="B88" t="str">
            <v>W51</v>
          </cell>
          <cell r="C88" t="str">
            <v>National Commodities Management Services Limited</v>
          </cell>
          <cell r="D88" t="str">
            <v>NCDEX</v>
          </cell>
          <cell r="E88" t="str">
            <v>123|413|995</v>
          </cell>
          <cell r="F88" t="str">
            <v>CASTOR SEED|GUAR SEED (CLUSTER BEANS SEED)|GUAR GUM</v>
          </cell>
          <cell r="G88" t="str">
            <v>DEESA</v>
          </cell>
          <cell r="H88">
            <v>5380.0646999999999</v>
          </cell>
        </row>
        <row r="89">
          <cell r="A89">
            <v>1011170</v>
          </cell>
          <cell r="B89" t="str">
            <v>W51</v>
          </cell>
          <cell r="C89" t="str">
            <v>National Commodities Management Services Limited</v>
          </cell>
          <cell r="D89" t="str">
            <v>NCDEX</v>
          </cell>
          <cell r="E89" t="str">
            <v>13|6|951</v>
          </cell>
          <cell r="F89" t="str">
            <v>SOYABEAN|CHANA WHOLE (BENGAL GRAM)|COTTON SEED OILCAKE</v>
          </cell>
          <cell r="G89" t="str">
            <v>AKOLA</v>
          </cell>
          <cell r="H89">
            <v>6000</v>
          </cell>
        </row>
        <row r="90">
          <cell r="A90">
            <v>1011196</v>
          </cell>
          <cell r="B90" t="str">
            <v>W51</v>
          </cell>
          <cell r="C90" t="str">
            <v>National Commodities Management Services Limited</v>
          </cell>
          <cell r="D90" t="str">
            <v>NCDEX</v>
          </cell>
          <cell r="E90">
            <v>123</v>
          </cell>
          <cell r="F90" t="str">
            <v>CASTOR SEED</v>
          </cell>
          <cell r="G90" t="str">
            <v>PATAN</v>
          </cell>
          <cell r="H90">
            <v>2100.5371</v>
          </cell>
        </row>
        <row r="91">
          <cell r="A91">
            <v>2030029</v>
          </cell>
          <cell r="B91" t="str">
            <v>W51</v>
          </cell>
          <cell r="C91" t="str">
            <v>National Commodities Management Services Limited</v>
          </cell>
          <cell r="D91" t="str">
            <v>NCDEX</v>
          </cell>
          <cell r="E91" t="str">
            <v>123|951</v>
          </cell>
          <cell r="F91" t="str">
            <v>CASTOR SEED|COTTON SEED OILCAKE</v>
          </cell>
          <cell r="G91" t="str">
            <v>KADI</v>
          </cell>
          <cell r="H91">
            <v>7200.1171999999997</v>
          </cell>
        </row>
        <row r="92">
          <cell r="A92">
            <v>2050078</v>
          </cell>
          <cell r="B92" t="str">
            <v>W51</v>
          </cell>
          <cell r="C92" t="str">
            <v>National Commodities Management Services Limited</v>
          </cell>
          <cell r="D92" t="str">
            <v>NCDEX</v>
          </cell>
          <cell r="E92" t="str">
            <v>12|29|413|9|995</v>
          </cell>
          <cell r="F92" t="str">
            <v>MUSTARD|BARLEY|GUAR SEED (CLUSTER BEANS SEED)|MOONG WHOLE (GREEN GRAM)|GUAR GUM</v>
          </cell>
          <cell r="G92" t="str">
            <v>SRIGANGANAGAR</v>
          </cell>
          <cell r="H92">
            <v>2203.6457</v>
          </cell>
        </row>
        <row r="93">
          <cell r="A93">
            <v>2710025</v>
          </cell>
          <cell r="B93" t="str">
            <v>W51</v>
          </cell>
          <cell r="C93" t="str">
            <v>National Commodities Management Services Limited</v>
          </cell>
          <cell r="D93" t="str">
            <v>NCDEX</v>
          </cell>
          <cell r="E93" t="str">
            <v>13|6|951</v>
          </cell>
          <cell r="F93" t="str">
            <v>SOYABEAN|CHANA WHOLE (BENGAL GRAM)|COTTON SEED OILCAKE</v>
          </cell>
          <cell r="G93" t="str">
            <v>AKOLA</v>
          </cell>
          <cell r="H93">
            <v>2000</v>
          </cell>
        </row>
        <row r="94">
          <cell r="A94">
            <v>3751025</v>
          </cell>
          <cell r="B94" t="str">
            <v>W51</v>
          </cell>
          <cell r="C94" t="str">
            <v>National Commodities Management Services Limited</v>
          </cell>
          <cell r="D94" t="str">
            <v>NCDEX</v>
          </cell>
          <cell r="E94" t="str">
            <v>39|4</v>
          </cell>
          <cell r="F94" t="str">
            <v>TURMERIC|MAIZE</v>
          </cell>
          <cell r="G94" t="str">
            <v>NIZAMABAD</v>
          </cell>
          <cell r="H94">
            <v>4670.6004999999996</v>
          </cell>
        </row>
        <row r="95">
          <cell r="A95">
            <v>3871640</v>
          </cell>
          <cell r="B95" t="str">
            <v>W51</v>
          </cell>
          <cell r="C95" t="str">
            <v>National Commodities Management Services Limited</v>
          </cell>
          <cell r="D95" t="str">
            <v>NCDEX</v>
          </cell>
          <cell r="E95" t="str">
            <v>12|29|6|9</v>
          </cell>
          <cell r="F95" t="str">
            <v>MUSTARD|BARLEY|CHANA WHOLE (BENGAL GRAM)|MOONG WHOLE (GREEN GRAM)</v>
          </cell>
          <cell r="G95" t="str">
            <v>JAIPUR</v>
          </cell>
          <cell r="H95">
            <v>4782</v>
          </cell>
        </row>
        <row r="96">
          <cell r="A96">
            <v>4131660</v>
          </cell>
          <cell r="B96" t="str">
            <v>W51</v>
          </cell>
          <cell r="C96" t="str">
            <v>National Commodities Management Services Limited</v>
          </cell>
          <cell r="D96" t="str">
            <v>NCDEX</v>
          </cell>
          <cell r="E96">
            <v>951</v>
          </cell>
          <cell r="F96" t="str">
            <v>COTTON SEED OILCAKE</v>
          </cell>
          <cell r="G96" t="str">
            <v>AKOLA</v>
          </cell>
          <cell r="H96">
            <v>1516</v>
          </cell>
        </row>
        <row r="97">
          <cell r="A97">
            <v>4571670</v>
          </cell>
          <cell r="B97" t="str">
            <v>W51</v>
          </cell>
          <cell r="C97" t="str">
            <v>National Commodities Management Services Limited</v>
          </cell>
          <cell r="D97" t="str">
            <v>NCDEX</v>
          </cell>
          <cell r="E97" t="str">
            <v>1|108|11|15</v>
          </cell>
          <cell r="F97" t="str">
            <v>WHEAT|CORIANDER SEEDS|SESAME SEEDS|COTTON BALES</v>
          </cell>
          <cell r="G97" t="str">
            <v>GONDAL|RAJKOT</v>
          </cell>
          <cell r="H97">
            <v>700</v>
          </cell>
        </row>
        <row r="98">
          <cell r="A98">
            <v>8151651</v>
          </cell>
          <cell r="B98" t="str">
            <v>W51</v>
          </cell>
          <cell r="C98" t="str">
            <v>National Commodities Management Services Limited</v>
          </cell>
          <cell r="D98" t="str">
            <v>NCDEX</v>
          </cell>
          <cell r="E98">
            <v>123</v>
          </cell>
          <cell r="F98" t="str">
            <v>CASTOR SEED</v>
          </cell>
          <cell r="G98" t="str">
            <v>BHABHAR</v>
          </cell>
          <cell r="H98">
            <v>2250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A5" sqref="A5"/>
    </sheetView>
  </sheetViews>
  <sheetFormatPr defaultRowHeight="11.25" x14ac:dyDescent="0.2"/>
  <cols>
    <col min="1" max="1" width="27.28515625" style="4" customWidth="1"/>
    <col min="2" max="2" width="9" style="4" customWidth="1"/>
    <col min="3" max="3" width="22" style="4" bestFit="1" customWidth="1"/>
    <col min="4" max="4" width="12.28515625" style="4" bestFit="1" customWidth="1"/>
    <col min="5" max="5" width="11.28515625" style="4" customWidth="1"/>
    <col min="6" max="6" width="8.7109375" style="4" bestFit="1" customWidth="1"/>
    <col min="7" max="7" width="7.85546875" style="4" bestFit="1" customWidth="1"/>
    <col min="8" max="8" width="9.7109375" style="4" customWidth="1"/>
    <col min="9" max="9" width="7.140625" style="4" bestFit="1" customWidth="1"/>
    <col min="10" max="10" width="13.7109375" style="4" customWidth="1"/>
    <col min="11" max="11" width="8.42578125" style="4" bestFit="1" customWidth="1"/>
    <col min="12" max="16384" width="9.140625" style="4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22.5" x14ac:dyDescent="0.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6" t="s">
        <v>11</v>
      </c>
    </row>
    <row r="3" spans="1:11" x14ac:dyDescent="0.2">
      <c r="A3" s="9" t="s">
        <v>12</v>
      </c>
      <c r="B3" s="9">
        <v>2050078</v>
      </c>
      <c r="C3" s="9" t="s">
        <v>13</v>
      </c>
      <c r="D3" s="9" t="s">
        <v>14</v>
      </c>
      <c r="E3" s="10">
        <f>VLOOKUP(B3,'[1]Ledger Report_21_09_2022_17_36_'!$A$1:$H$98,8,0)</f>
        <v>2203.6457</v>
      </c>
      <c r="F3" s="11">
        <v>29.954999999999998</v>
      </c>
      <c r="G3" s="11">
        <v>0</v>
      </c>
      <c r="H3" s="12">
        <v>0</v>
      </c>
      <c r="I3" s="11">
        <v>0</v>
      </c>
      <c r="J3" s="13"/>
      <c r="K3" s="14">
        <f>E3-F3-G3-H3-I3</f>
        <v>2173.6907000000001</v>
      </c>
    </row>
    <row r="4" spans="1:11" x14ac:dyDescent="0.2">
      <c r="A4" s="9" t="s">
        <v>15</v>
      </c>
      <c r="B4" s="9">
        <v>6131657</v>
      </c>
      <c r="C4" s="9" t="s">
        <v>16</v>
      </c>
      <c r="D4" s="9" t="s">
        <v>17</v>
      </c>
      <c r="E4" s="10">
        <f>VLOOKUP(B4,'[1]Ledger Report_21_09_2022_17_36_'!$A$1:$H$98,8,0)</f>
        <v>3000</v>
      </c>
      <c r="F4" s="11">
        <v>0</v>
      </c>
      <c r="G4" s="11">
        <v>178.26430000000002</v>
      </c>
      <c r="H4" s="12">
        <v>0</v>
      </c>
      <c r="I4" s="11">
        <v>0</v>
      </c>
      <c r="J4" s="15"/>
      <c r="K4" s="14">
        <f t="shared" ref="K4:K52" si="0">E4-F4-G4-H4-I4</f>
        <v>2821.7357000000002</v>
      </c>
    </row>
    <row r="5" spans="1:11" x14ac:dyDescent="0.2">
      <c r="A5" s="9" t="s">
        <v>18</v>
      </c>
      <c r="B5" s="9">
        <v>9951673</v>
      </c>
      <c r="C5" s="9" t="s">
        <v>16</v>
      </c>
      <c r="D5" s="9" t="s">
        <v>17</v>
      </c>
      <c r="E5" s="10">
        <f>VLOOKUP(B5,'[1]Ledger Report_21_09_2022_17_36_'!$A$1:$H$98,8,0)</f>
        <v>1860</v>
      </c>
      <c r="F5" s="11">
        <v>1826.1814999999995</v>
      </c>
      <c r="G5" s="11">
        <v>0</v>
      </c>
      <c r="H5" s="12">
        <v>0</v>
      </c>
      <c r="I5" s="11">
        <v>0</v>
      </c>
      <c r="J5" s="15"/>
      <c r="K5" s="14">
        <f t="shared" si="0"/>
        <v>33.81850000000054</v>
      </c>
    </row>
    <row r="6" spans="1:11" x14ac:dyDescent="0.2">
      <c r="A6" s="9" t="s">
        <v>19</v>
      </c>
      <c r="B6" s="9">
        <v>6151646</v>
      </c>
      <c r="C6" s="9" t="s">
        <v>20</v>
      </c>
      <c r="D6" s="9" t="s">
        <v>21</v>
      </c>
      <c r="E6" s="10">
        <f>VLOOKUP(B6,'[1]Ledger Report_21_09_2022_17_36_'!$A$1:$H$98,8,0)</f>
        <v>1140</v>
      </c>
      <c r="F6" s="11">
        <v>120.38499999999999</v>
      </c>
      <c r="G6" s="11">
        <v>0</v>
      </c>
      <c r="H6" s="12">
        <v>0</v>
      </c>
      <c r="I6" s="11">
        <v>0</v>
      </c>
      <c r="J6" s="13"/>
      <c r="K6" s="14">
        <f t="shared" si="0"/>
        <v>1019.615</v>
      </c>
    </row>
    <row r="7" spans="1:11" x14ac:dyDescent="0.2">
      <c r="A7" s="9" t="s">
        <v>22</v>
      </c>
      <c r="B7" s="9">
        <v>6191645</v>
      </c>
      <c r="C7" s="9" t="s">
        <v>20</v>
      </c>
      <c r="D7" s="9" t="s">
        <v>23</v>
      </c>
      <c r="E7" s="10">
        <f>VLOOKUP(B7,'[1]Ledger Report_21_09_2022_17_36_'!$A$1:$H$98,8,0)</f>
        <v>3095</v>
      </c>
      <c r="F7" s="11">
        <v>671.28699999999992</v>
      </c>
      <c r="G7" s="11">
        <v>0</v>
      </c>
      <c r="H7" s="12">
        <v>0</v>
      </c>
      <c r="I7" s="11">
        <v>0</v>
      </c>
      <c r="J7" s="15"/>
      <c r="K7" s="14">
        <f t="shared" si="0"/>
        <v>2423.7130000000002</v>
      </c>
    </row>
    <row r="8" spans="1:11" x14ac:dyDescent="0.2">
      <c r="A8" s="9" t="s">
        <v>24</v>
      </c>
      <c r="B8" s="9">
        <v>9591652</v>
      </c>
      <c r="C8" s="9" t="s">
        <v>20</v>
      </c>
      <c r="D8" s="9" t="s">
        <v>21</v>
      </c>
      <c r="E8" s="10">
        <f>VLOOKUP(B8,'[1]Ledger Report_21_09_2022_17_36_'!$A$1:$H$98,8,0)</f>
        <v>4175</v>
      </c>
      <c r="F8" s="11">
        <v>1775.5010000000034</v>
      </c>
      <c r="G8" s="11">
        <v>0</v>
      </c>
      <c r="H8" s="12">
        <v>0</v>
      </c>
      <c r="I8" s="11">
        <v>0</v>
      </c>
      <c r="J8" s="15"/>
      <c r="K8" s="14">
        <f t="shared" si="0"/>
        <v>2399.4989999999966</v>
      </c>
    </row>
    <row r="9" spans="1:11" x14ac:dyDescent="0.2">
      <c r="A9" s="9" t="s">
        <v>25</v>
      </c>
      <c r="B9" s="9">
        <v>5511645</v>
      </c>
      <c r="C9" s="9" t="s">
        <v>20</v>
      </c>
      <c r="D9" s="9" t="s">
        <v>21</v>
      </c>
      <c r="E9" s="10">
        <f>VLOOKUP(B9,'[1]Ledger Report_21_09_2022_17_36_'!$A$1:$H$98,8,0)</f>
        <v>1330</v>
      </c>
      <c r="F9" s="11">
        <v>602.42200000000037</v>
      </c>
      <c r="G9" s="11">
        <v>0</v>
      </c>
      <c r="H9" s="12">
        <v>0</v>
      </c>
      <c r="I9" s="11">
        <v>0</v>
      </c>
      <c r="J9" s="16"/>
      <c r="K9" s="14">
        <f t="shared" si="0"/>
        <v>727.57799999999963</v>
      </c>
    </row>
    <row r="10" spans="1:11" x14ac:dyDescent="0.2">
      <c r="A10" s="9" t="s">
        <v>26</v>
      </c>
      <c r="B10" s="9">
        <v>8691655</v>
      </c>
      <c r="C10" s="9" t="s">
        <v>20</v>
      </c>
      <c r="D10" s="9" t="s">
        <v>23</v>
      </c>
      <c r="E10" s="10">
        <f>VLOOKUP(B10,'[1]Ledger Report_21_09_2022_17_36_'!$A$1:$H$98,8,0)</f>
        <v>5000</v>
      </c>
      <c r="F10" s="11">
        <v>1016.3130000000007</v>
      </c>
      <c r="G10" s="11">
        <v>0</v>
      </c>
      <c r="H10" s="12">
        <v>0</v>
      </c>
      <c r="I10" s="11">
        <v>0</v>
      </c>
      <c r="J10" s="16"/>
      <c r="K10" s="14">
        <f t="shared" si="0"/>
        <v>3983.6869999999994</v>
      </c>
    </row>
    <row r="11" spans="1:11" x14ac:dyDescent="0.2">
      <c r="A11" s="9" t="s">
        <v>27</v>
      </c>
      <c r="B11" s="9">
        <v>2391659</v>
      </c>
      <c r="C11" s="9" t="s">
        <v>20</v>
      </c>
      <c r="D11" s="9" t="s">
        <v>17</v>
      </c>
      <c r="E11" s="10">
        <f>VLOOKUP(B11,'[1]Ledger Report_21_09_2022_17_36_'!$A$1:$H$98,8,0)</f>
        <v>1700</v>
      </c>
      <c r="F11" s="11">
        <v>60.774999999999999</v>
      </c>
      <c r="G11" s="11">
        <v>0</v>
      </c>
      <c r="H11" s="12">
        <v>0</v>
      </c>
      <c r="I11" s="11">
        <v>0</v>
      </c>
      <c r="J11" s="15"/>
      <c r="K11" s="14">
        <f t="shared" si="0"/>
        <v>1639.2249999999999</v>
      </c>
    </row>
    <row r="12" spans="1:11" x14ac:dyDescent="0.2">
      <c r="A12" s="9" t="s">
        <v>27</v>
      </c>
      <c r="B12" s="9">
        <v>2391659</v>
      </c>
      <c r="C12" s="9" t="s">
        <v>16</v>
      </c>
      <c r="D12" s="9" t="s">
        <v>17</v>
      </c>
      <c r="E12" s="10">
        <f>VLOOKUP(B12,'[1]Ledger Report_21_09_2022_17_36_'!$A$1:$H$98,8,0)</f>
        <v>1700</v>
      </c>
      <c r="F12" s="11">
        <v>593.07290000000023</v>
      </c>
      <c r="G12" s="11">
        <v>0</v>
      </c>
      <c r="H12" s="12">
        <v>0</v>
      </c>
      <c r="I12" s="11">
        <v>0</v>
      </c>
      <c r="J12" s="16"/>
      <c r="K12" s="14">
        <f t="shared" si="0"/>
        <v>1106.9270999999999</v>
      </c>
    </row>
    <row r="13" spans="1:11" x14ac:dyDescent="0.2">
      <c r="A13" s="9" t="s">
        <v>28</v>
      </c>
      <c r="B13" s="9">
        <v>5171649</v>
      </c>
      <c r="C13" s="9" t="s">
        <v>20</v>
      </c>
      <c r="D13" s="9" t="s">
        <v>17</v>
      </c>
      <c r="E13" s="10">
        <f>VLOOKUP(B13,'[1]Ledger Report_21_09_2022_17_36_'!$A$1:$H$98,8,0)</f>
        <v>1650</v>
      </c>
      <c r="F13" s="11">
        <v>10.11</v>
      </c>
      <c r="G13" s="11">
        <v>0</v>
      </c>
      <c r="H13" s="12">
        <v>0</v>
      </c>
      <c r="I13" s="11">
        <v>0</v>
      </c>
      <c r="J13" s="13"/>
      <c r="K13" s="14">
        <f t="shared" si="0"/>
        <v>1639.89</v>
      </c>
    </row>
    <row r="14" spans="1:11" x14ac:dyDescent="0.2">
      <c r="A14" s="9" t="s">
        <v>29</v>
      </c>
      <c r="B14" s="9">
        <v>5211647</v>
      </c>
      <c r="C14" s="9" t="s">
        <v>20</v>
      </c>
      <c r="D14" s="9" t="s">
        <v>17</v>
      </c>
      <c r="E14" s="10">
        <f>VLOOKUP(B14,'[1]Ledger Report_21_09_2022_17_36_'!$A$1:$H$98,8,0)</f>
        <v>1800</v>
      </c>
      <c r="F14" s="11">
        <v>333.9</v>
      </c>
      <c r="G14" s="11">
        <v>0</v>
      </c>
      <c r="H14" s="12">
        <v>0</v>
      </c>
      <c r="I14" s="11">
        <v>0</v>
      </c>
      <c r="J14" s="13"/>
      <c r="K14" s="14">
        <f t="shared" si="0"/>
        <v>1466.1</v>
      </c>
    </row>
    <row r="15" spans="1:11" x14ac:dyDescent="0.2">
      <c r="A15" s="9" t="s">
        <v>30</v>
      </c>
      <c r="B15" s="9">
        <v>6539910</v>
      </c>
      <c r="C15" s="9" t="s">
        <v>31</v>
      </c>
      <c r="D15" s="9" t="s">
        <v>32</v>
      </c>
      <c r="E15" s="10">
        <f>VLOOKUP(B15,'[1]Ledger Report_21_09_2022_17_36_'!$A$1:$H$98,8,0)</f>
        <v>4100</v>
      </c>
      <c r="F15" s="11">
        <v>1082.7060000000008</v>
      </c>
      <c r="G15" s="11">
        <v>8.950800000000001</v>
      </c>
      <c r="H15" s="12">
        <v>0</v>
      </c>
      <c r="I15" s="11">
        <v>0</v>
      </c>
      <c r="J15" s="13"/>
      <c r="K15" s="14">
        <f t="shared" si="0"/>
        <v>3008.3431999999989</v>
      </c>
    </row>
    <row r="16" spans="1:11" x14ac:dyDescent="0.2">
      <c r="A16" s="9" t="s">
        <v>33</v>
      </c>
      <c r="B16" s="9">
        <v>3931645</v>
      </c>
      <c r="C16" s="9" t="s">
        <v>16</v>
      </c>
      <c r="D16" s="9" t="s">
        <v>34</v>
      </c>
      <c r="E16" s="10">
        <f>VLOOKUP(B16,'[1]Ledger Report_21_09_2022_17_36_'!$A$1:$H$98,8,0)</f>
        <v>6000</v>
      </c>
      <c r="F16" s="11">
        <v>52.488500000000002</v>
      </c>
      <c r="G16" s="11">
        <v>0</v>
      </c>
      <c r="H16" s="12">
        <v>0</v>
      </c>
      <c r="I16" s="11">
        <v>0</v>
      </c>
      <c r="J16" s="15"/>
      <c r="K16" s="14">
        <f t="shared" si="0"/>
        <v>5947.5114999999996</v>
      </c>
    </row>
    <row r="17" spans="1:11" x14ac:dyDescent="0.2">
      <c r="A17" s="9" t="s">
        <v>33</v>
      </c>
      <c r="B17" s="9">
        <v>3931645</v>
      </c>
      <c r="C17" s="9" t="s">
        <v>35</v>
      </c>
      <c r="D17" s="9" t="s">
        <v>34</v>
      </c>
      <c r="E17" s="10">
        <f>VLOOKUP(B17,'[1]Ledger Report_21_09_2022_17_36_'!$A$1:$H$98,8,0)</f>
        <v>6000</v>
      </c>
      <c r="F17" s="11">
        <v>0</v>
      </c>
      <c r="G17" s="11">
        <v>209.601</v>
      </c>
      <c r="H17" s="12">
        <v>0</v>
      </c>
      <c r="I17" s="11">
        <v>0</v>
      </c>
      <c r="J17" s="15"/>
      <c r="K17" s="14">
        <f t="shared" si="0"/>
        <v>5790.3990000000003</v>
      </c>
    </row>
    <row r="18" spans="1:11" x14ac:dyDescent="0.2">
      <c r="A18" s="9" t="s">
        <v>36</v>
      </c>
      <c r="B18" s="9">
        <v>9631664</v>
      </c>
      <c r="C18" s="9" t="s">
        <v>16</v>
      </c>
      <c r="D18" s="9" t="s">
        <v>17</v>
      </c>
      <c r="E18" s="10">
        <f>VLOOKUP(B18,'[1]Ledger Report_21_09_2022_17_36_'!$A$1:$H$98,8,0)</f>
        <v>5158</v>
      </c>
      <c r="F18" s="11">
        <v>49.495899999999999</v>
      </c>
      <c r="G18" s="11">
        <v>1088.1895999999999</v>
      </c>
      <c r="H18" s="12">
        <v>0</v>
      </c>
      <c r="I18" s="11">
        <v>0</v>
      </c>
      <c r="J18" s="15"/>
      <c r="K18" s="14">
        <f t="shared" si="0"/>
        <v>4020.3145000000004</v>
      </c>
    </row>
    <row r="19" spans="1:11" x14ac:dyDescent="0.2">
      <c r="A19" s="9" t="s">
        <v>37</v>
      </c>
      <c r="B19" s="9">
        <v>9931652</v>
      </c>
      <c r="C19" s="9" t="s">
        <v>16</v>
      </c>
      <c r="D19" s="9" t="s">
        <v>17</v>
      </c>
      <c r="E19" s="10">
        <f>VLOOKUP(B19,'[1]Ledger Report_21_09_2022_17_36_'!$A$1:$H$98,8,0)</f>
        <v>1900</v>
      </c>
      <c r="F19" s="11">
        <v>926.76729999999952</v>
      </c>
      <c r="G19" s="11">
        <v>451.9190999999999</v>
      </c>
      <c r="H19" s="12">
        <v>0</v>
      </c>
      <c r="I19" s="11">
        <v>0</v>
      </c>
      <c r="J19" s="15"/>
      <c r="K19" s="14">
        <f t="shared" si="0"/>
        <v>521.31360000000063</v>
      </c>
    </row>
    <row r="20" spans="1:11" x14ac:dyDescent="0.2">
      <c r="A20" s="9" t="s">
        <v>38</v>
      </c>
      <c r="B20" s="9">
        <v>2051651</v>
      </c>
      <c r="C20" s="9" t="s">
        <v>16</v>
      </c>
      <c r="D20" s="9" t="s">
        <v>17</v>
      </c>
      <c r="E20" s="10">
        <f>VLOOKUP(B20,'[1]Ledger Report_21_09_2022_17_36_'!$A$1:$H$98,8,0)</f>
        <v>3695</v>
      </c>
      <c r="F20" s="11">
        <v>0</v>
      </c>
      <c r="G20" s="11">
        <v>1945.3155999999997</v>
      </c>
      <c r="H20" s="12">
        <v>0</v>
      </c>
      <c r="I20" s="11">
        <v>0</v>
      </c>
      <c r="J20" s="15"/>
      <c r="K20" s="14">
        <f t="shared" si="0"/>
        <v>1749.6844000000003</v>
      </c>
    </row>
    <row r="21" spans="1:11" x14ac:dyDescent="0.2">
      <c r="A21" s="9" t="s">
        <v>39</v>
      </c>
      <c r="B21" s="9">
        <v>1011154</v>
      </c>
      <c r="C21" s="9" t="s">
        <v>40</v>
      </c>
      <c r="D21" s="9" t="s">
        <v>41</v>
      </c>
      <c r="E21" s="10">
        <f>VLOOKUP(B21,'[1]Ledger Report_21_09_2022_17_36_'!$A$1:$H$98,8,0)</f>
        <v>3506.0003999999999</v>
      </c>
      <c r="F21" s="11">
        <v>0</v>
      </c>
      <c r="G21" s="11">
        <v>604.61540000000014</v>
      </c>
      <c r="H21" s="12">
        <v>0</v>
      </c>
      <c r="I21" s="11">
        <v>0</v>
      </c>
      <c r="J21" s="13"/>
      <c r="K21" s="14">
        <f t="shared" si="0"/>
        <v>2901.3849999999998</v>
      </c>
    </row>
    <row r="22" spans="1:11" x14ac:dyDescent="0.2">
      <c r="A22" s="9" t="s">
        <v>42</v>
      </c>
      <c r="B22" s="9">
        <v>1011162</v>
      </c>
      <c r="C22" s="9" t="s">
        <v>40</v>
      </c>
      <c r="D22" s="9" t="s">
        <v>41</v>
      </c>
      <c r="E22" s="10">
        <f>VLOOKUP(B22,'[1]Ledger Report_21_09_2022_17_36_'!$A$1:$H$98,8,0)</f>
        <v>2390.9996999999998</v>
      </c>
      <c r="F22" s="11">
        <v>0</v>
      </c>
      <c r="G22" s="11">
        <v>735.99129999999968</v>
      </c>
      <c r="H22" s="12">
        <v>0</v>
      </c>
      <c r="I22" s="11">
        <v>0</v>
      </c>
      <c r="J22" s="13"/>
      <c r="K22" s="14">
        <f t="shared" si="0"/>
        <v>1655.0084000000002</v>
      </c>
    </row>
    <row r="23" spans="1:11" x14ac:dyDescent="0.2">
      <c r="A23" s="9" t="s">
        <v>43</v>
      </c>
      <c r="B23" s="9">
        <v>2391674</v>
      </c>
      <c r="C23" s="9" t="s">
        <v>20</v>
      </c>
      <c r="D23" s="9" t="s">
        <v>17</v>
      </c>
      <c r="E23" s="10">
        <f>VLOOKUP(B23,'[1]Ledger Report_21_09_2022_17_36_'!$A$1:$H$98,8,0)</f>
        <v>1641</v>
      </c>
      <c r="F23" s="11">
        <v>20.194000000000003</v>
      </c>
      <c r="G23" s="11">
        <v>0</v>
      </c>
      <c r="H23" s="12">
        <v>0</v>
      </c>
      <c r="I23" s="11">
        <v>0</v>
      </c>
      <c r="J23" s="16"/>
      <c r="K23" s="14">
        <f t="shared" si="0"/>
        <v>1620.806</v>
      </c>
    </row>
    <row r="24" spans="1:11" x14ac:dyDescent="0.2">
      <c r="A24" s="9" t="s">
        <v>44</v>
      </c>
      <c r="B24" s="9">
        <v>7171649</v>
      </c>
      <c r="C24" s="9" t="s">
        <v>16</v>
      </c>
      <c r="D24" s="9" t="s">
        <v>34</v>
      </c>
      <c r="E24" s="10">
        <f>VLOOKUP(B24,'[1]Ledger Report_21_09_2022_17_36_'!$A$1:$H$98,8,0)</f>
        <v>7475</v>
      </c>
      <c r="F24" s="11">
        <v>49.825000000000003</v>
      </c>
      <c r="G24" s="11">
        <v>19.828299999999999</v>
      </c>
      <c r="H24" s="12">
        <v>0</v>
      </c>
      <c r="I24" s="11">
        <v>0</v>
      </c>
      <c r="J24" s="16"/>
      <c r="K24" s="14">
        <f t="shared" si="0"/>
        <v>7405.3467000000001</v>
      </c>
    </row>
    <row r="25" spans="1:11" x14ac:dyDescent="0.2">
      <c r="A25" s="9" t="s">
        <v>45</v>
      </c>
      <c r="B25" s="9">
        <v>3891647</v>
      </c>
      <c r="C25" s="9" t="s">
        <v>20</v>
      </c>
      <c r="D25" s="9" t="s">
        <v>17</v>
      </c>
      <c r="E25" s="10">
        <f>VLOOKUP(B25,'[1]Ledger Report_21_09_2022_17_36_'!$A$1:$H$98,8,0)</f>
        <v>3300</v>
      </c>
      <c r="F25" s="11">
        <v>827.24189999999987</v>
      </c>
      <c r="G25" s="11">
        <v>0</v>
      </c>
      <c r="H25" s="12">
        <v>0</v>
      </c>
      <c r="I25" s="11">
        <v>0</v>
      </c>
      <c r="J25" s="16"/>
      <c r="K25" s="14">
        <f t="shared" si="0"/>
        <v>2472.7581</v>
      </c>
    </row>
    <row r="26" spans="1:11" x14ac:dyDescent="0.2">
      <c r="A26" s="9" t="s">
        <v>46</v>
      </c>
      <c r="B26" s="9">
        <v>1004639</v>
      </c>
      <c r="C26" s="9" t="s">
        <v>16</v>
      </c>
      <c r="D26" s="9" t="s">
        <v>34</v>
      </c>
      <c r="E26" s="10">
        <f>VLOOKUP(B26,'[1]Ledger Report_21_09_2022_17_36_'!$A$1:$H$98,8,0)</f>
        <v>3333.4989999999998</v>
      </c>
      <c r="F26" s="11">
        <v>8.9739000000000004</v>
      </c>
      <c r="G26" s="11">
        <v>0</v>
      </c>
      <c r="H26" s="12">
        <v>0</v>
      </c>
      <c r="I26" s="11">
        <v>0</v>
      </c>
      <c r="J26" s="16"/>
      <c r="K26" s="14">
        <f t="shared" si="0"/>
        <v>3324.5250999999998</v>
      </c>
    </row>
    <row r="27" spans="1:11" x14ac:dyDescent="0.2">
      <c r="A27" s="9" t="s">
        <v>46</v>
      </c>
      <c r="B27" s="9">
        <v>1004639</v>
      </c>
      <c r="C27" s="9" t="s">
        <v>35</v>
      </c>
      <c r="D27" s="9" t="s">
        <v>34</v>
      </c>
      <c r="E27" s="10">
        <f>VLOOKUP(B27,'[1]Ledger Report_21_09_2022_17_36_'!$A$1:$H$98,8,0)</f>
        <v>3333.4989999999998</v>
      </c>
      <c r="F27" s="11">
        <v>0</v>
      </c>
      <c r="G27" s="11">
        <v>99.768000000000029</v>
      </c>
      <c r="H27" s="12">
        <v>0</v>
      </c>
      <c r="I27" s="11">
        <v>0</v>
      </c>
      <c r="J27" s="16"/>
      <c r="K27" s="14">
        <f t="shared" si="0"/>
        <v>3233.7309999999998</v>
      </c>
    </row>
    <row r="28" spans="1:11" x14ac:dyDescent="0.2">
      <c r="A28" s="9" t="s">
        <v>46</v>
      </c>
      <c r="B28" s="9">
        <v>1006360</v>
      </c>
      <c r="C28" s="9" t="s">
        <v>47</v>
      </c>
      <c r="D28" s="9" t="s">
        <v>48</v>
      </c>
      <c r="E28" s="10">
        <f>VLOOKUP(B28,'[1]Ledger Report_21_09_2022_17_36_'!$A$1:$H$98,8,0)</f>
        <v>1200</v>
      </c>
      <c r="F28" s="11">
        <v>0</v>
      </c>
      <c r="G28" s="11">
        <v>6.3200000000000006E-2</v>
      </c>
      <c r="H28" s="12">
        <v>0</v>
      </c>
      <c r="I28" s="11">
        <v>0</v>
      </c>
      <c r="J28" s="16"/>
      <c r="K28" s="14">
        <f t="shared" si="0"/>
        <v>1199.9367999999999</v>
      </c>
    </row>
    <row r="29" spans="1:11" x14ac:dyDescent="0.2">
      <c r="A29" s="9" t="s">
        <v>49</v>
      </c>
      <c r="B29" s="9">
        <v>1011303</v>
      </c>
      <c r="C29" s="9" t="s">
        <v>20</v>
      </c>
      <c r="D29" s="9" t="s">
        <v>23</v>
      </c>
      <c r="E29" s="10">
        <f>VLOOKUP(B29,'[1]Ledger Report_21_09_2022_17_36_'!$A$1:$H$98,8,0)</f>
        <v>2799.3654999999999</v>
      </c>
      <c r="F29" s="11">
        <v>351.84999999999997</v>
      </c>
      <c r="G29" s="11">
        <v>0</v>
      </c>
      <c r="H29" s="12">
        <v>0</v>
      </c>
      <c r="I29" s="11">
        <v>0</v>
      </c>
      <c r="J29" s="16"/>
      <c r="K29" s="14">
        <f t="shared" si="0"/>
        <v>2447.5155</v>
      </c>
    </row>
    <row r="30" spans="1:11" x14ac:dyDescent="0.2">
      <c r="A30" s="9" t="s">
        <v>50</v>
      </c>
      <c r="B30" s="9">
        <v>1011196</v>
      </c>
      <c r="C30" s="9" t="s">
        <v>20</v>
      </c>
      <c r="D30" s="9" t="s">
        <v>23</v>
      </c>
      <c r="E30" s="10">
        <f>VLOOKUP(B30,'[1]Ledger Report_21_09_2022_17_36_'!$A$1:$H$98,8,0)</f>
        <v>2100.5371</v>
      </c>
      <c r="F30" s="11">
        <v>475.80499999999989</v>
      </c>
      <c r="G30" s="11">
        <v>0</v>
      </c>
      <c r="H30" s="12">
        <v>0</v>
      </c>
      <c r="I30" s="11">
        <v>0</v>
      </c>
      <c r="J30" s="16"/>
      <c r="K30" s="14">
        <f t="shared" si="0"/>
        <v>1624.7321000000002</v>
      </c>
    </row>
    <row r="31" spans="1:11" x14ac:dyDescent="0.2">
      <c r="A31" s="9" t="s">
        <v>51</v>
      </c>
      <c r="B31" s="9">
        <v>1011295</v>
      </c>
      <c r="C31" s="9" t="s">
        <v>20</v>
      </c>
      <c r="D31" s="9" t="s">
        <v>21</v>
      </c>
      <c r="E31" s="10">
        <f>VLOOKUP(B31,'[1]Ledger Report_21_09_2022_17_36_'!$A$1:$H$98,8,0)</f>
        <v>2589.9996000000001</v>
      </c>
      <c r="F31" s="11">
        <v>1316.5709999999995</v>
      </c>
      <c r="G31" s="11">
        <v>0</v>
      </c>
      <c r="H31" s="12">
        <v>0</v>
      </c>
      <c r="I31" s="11">
        <v>0</v>
      </c>
      <c r="J31" s="16"/>
      <c r="K31" s="14">
        <f t="shared" si="0"/>
        <v>1273.4286000000006</v>
      </c>
    </row>
    <row r="32" spans="1:11" x14ac:dyDescent="0.2">
      <c r="A32" s="9" t="s">
        <v>52</v>
      </c>
      <c r="B32" s="9">
        <v>1007160</v>
      </c>
      <c r="C32" s="9" t="s">
        <v>20</v>
      </c>
      <c r="D32" s="9" t="s">
        <v>21</v>
      </c>
      <c r="E32" s="10">
        <f>VLOOKUP(B32,'[1]Ledger Report_21_09_2022_17_36_'!$A$1:$H$98,8,0)</f>
        <v>5380.0646999999999</v>
      </c>
      <c r="F32" s="11">
        <v>1906.0349999999994</v>
      </c>
      <c r="G32" s="11">
        <v>0</v>
      </c>
      <c r="H32" s="12">
        <v>0</v>
      </c>
      <c r="I32" s="11">
        <v>0</v>
      </c>
      <c r="J32" s="16"/>
      <c r="K32" s="14">
        <f t="shared" si="0"/>
        <v>3474.0297000000005</v>
      </c>
    </row>
    <row r="33" spans="1:11" x14ac:dyDescent="0.2">
      <c r="A33" s="9" t="s">
        <v>53</v>
      </c>
      <c r="B33" s="9">
        <v>1011204</v>
      </c>
      <c r="C33" s="9" t="s">
        <v>20</v>
      </c>
      <c r="D33" s="9" t="s">
        <v>23</v>
      </c>
      <c r="E33" s="10">
        <f>VLOOKUP(B33,'[1]Ledger Report_21_09_2022_17_36_'!$A$1:$H$98,8,0)</f>
        <v>3200.0830999999998</v>
      </c>
      <c r="F33" s="11">
        <v>45.424999999999997</v>
      </c>
      <c r="G33" s="11">
        <v>4.9950000000000001</v>
      </c>
      <c r="H33" s="12">
        <v>0</v>
      </c>
      <c r="I33" s="11">
        <v>0</v>
      </c>
      <c r="J33" s="16"/>
      <c r="K33" s="14">
        <f t="shared" si="0"/>
        <v>3149.6630999999998</v>
      </c>
    </row>
    <row r="34" spans="1:11" x14ac:dyDescent="0.2">
      <c r="A34" s="9" t="s">
        <v>54</v>
      </c>
      <c r="B34" s="9">
        <v>1004175</v>
      </c>
      <c r="C34" s="9" t="s">
        <v>16</v>
      </c>
      <c r="D34" s="9" t="s">
        <v>34</v>
      </c>
      <c r="E34" s="10">
        <f>VLOOKUP(B34,'[1]Ledger Report_21_09_2022_17_36_'!$A$1:$H$98,8,0)</f>
        <v>4978.0529999999999</v>
      </c>
      <c r="F34" s="11">
        <v>328.20710000000008</v>
      </c>
      <c r="G34" s="11">
        <v>39.669399999999996</v>
      </c>
      <c r="H34" s="12">
        <v>0</v>
      </c>
      <c r="I34" s="11">
        <v>0</v>
      </c>
      <c r="J34" s="16"/>
      <c r="K34" s="14">
        <f t="shared" si="0"/>
        <v>4610.1765000000005</v>
      </c>
    </row>
    <row r="35" spans="1:11" x14ac:dyDescent="0.2">
      <c r="A35" s="9" t="s">
        <v>55</v>
      </c>
      <c r="B35" s="9">
        <v>1004506</v>
      </c>
      <c r="C35" s="9" t="s">
        <v>20</v>
      </c>
      <c r="D35" s="9" t="s">
        <v>23</v>
      </c>
      <c r="E35" s="10">
        <f>VLOOKUP(B35,'[1]Ledger Report_21_09_2022_17_36_'!$A$1:$H$98,8,0)</f>
        <v>5149</v>
      </c>
      <c r="F35" s="11">
        <v>1325.1580000000022</v>
      </c>
      <c r="G35" s="11">
        <v>15.129999999999999</v>
      </c>
      <c r="H35" s="12">
        <v>0</v>
      </c>
      <c r="I35" s="11">
        <v>0</v>
      </c>
      <c r="J35" s="16"/>
      <c r="K35" s="14">
        <f t="shared" si="0"/>
        <v>3808.7119999999977</v>
      </c>
    </row>
    <row r="36" spans="1:11" x14ac:dyDescent="0.2">
      <c r="A36" s="9" t="s">
        <v>55</v>
      </c>
      <c r="B36" s="9">
        <v>1004506</v>
      </c>
      <c r="C36" s="9" t="s">
        <v>31</v>
      </c>
      <c r="D36" s="9" t="s">
        <v>23</v>
      </c>
      <c r="E36" s="10">
        <f>VLOOKUP(B36,'[1]Ledger Report_21_09_2022_17_36_'!$A$1:$H$98,8,0)</f>
        <v>5149</v>
      </c>
      <c r="F36" s="11">
        <v>97.3</v>
      </c>
      <c r="G36" s="11">
        <v>0</v>
      </c>
      <c r="H36" s="12">
        <v>0</v>
      </c>
      <c r="I36" s="11">
        <v>0</v>
      </c>
      <c r="J36" s="16"/>
      <c r="K36" s="14">
        <f t="shared" si="0"/>
        <v>5051.7</v>
      </c>
    </row>
    <row r="37" spans="1:11" x14ac:dyDescent="0.2">
      <c r="A37" s="9" t="s">
        <v>55</v>
      </c>
      <c r="B37" s="9">
        <v>1004506</v>
      </c>
      <c r="C37" s="9" t="s">
        <v>56</v>
      </c>
      <c r="D37" s="9" t="s">
        <v>23</v>
      </c>
      <c r="E37" s="10">
        <f>VLOOKUP(B37,'[1]Ledger Report_21_09_2022_17_36_'!$A$1:$H$98,8,0)</f>
        <v>5149</v>
      </c>
      <c r="F37" s="11">
        <v>1031.5</v>
      </c>
      <c r="G37" s="11">
        <v>0</v>
      </c>
      <c r="H37" s="12">
        <v>0</v>
      </c>
      <c r="I37" s="11">
        <v>0</v>
      </c>
      <c r="J37" s="16"/>
      <c r="K37" s="14">
        <f t="shared" si="0"/>
        <v>4117.5</v>
      </c>
    </row>
    <row r="38" spans="1:11" x14ac:dyDescent="0.2">
      <c r="A38" s="9" t="s">
        <v>55</v>
      </c>
      <c r="B38" s="9">
        <v>1004506</v>
      </c>
      <c r="C38" s="9" t="s">
        <v>57</v>
      </c>
      <c r="D38" s="9" t="s">
        <v>23</v>
      </c>
      <c r="E38" s="10">
        <f>VLOOKUP(B38,'[1]Ledger Report_21_09_2022_17_36_'!$A$1:$H$98,8,0)</f>
        <v>5149</v>
      </c>
      <c r="F38" s="11">
        <v>505.2</v>
      </c>
      <c r="G38" s="11">
        <v>0</v>
      </c>
      <c r="H38" s="12">
        <v>0</v>
      </c>
      <c r="I38" s="11">
        <v>0</v>
      </c>
      <c r="J38" s="16"/>
      <c r="K38" s="14">
        <f t="shared" si="0"/>
        <v>4643.8</v>
      </c>
    </row>
    <row r="39" spans="1:11" x14ac:dyDescent="0.2">
      <c r="A39" s="9" t="s">
        <v>58</v>
      </c>
      <c r="B39" s="9">
        <v>1006204</v>
      </c>
      <c r="C39" s="9" t="s">
        <v>20</v>
      </c>
      <c r="D39" s="9" t="s">
        <v>23</v>
      </c>
      <c r="E39" s="10">
        <f>VLOOKUP(B39,'[1]Ledger Report_21_09_2022_17_36_'!$A$1:$H$98,8,0)</f>
        <v>2130.5176999999999</v>
      </c>
      <c r="F39" s="11">
        <v>156.18</v>
      </c>
      <c r="G39" s="11">
        <v>0</v>
      </c>
      <c r="H39" s="12">
        <v>0</v>
      </c>
      <c r="I39" s="11">
        <v>0</v>
      </c>
      <c r="J39" s="16"/>
      <c r="K39" s="14">
        <f t="shared" si="0"/>
        <v>1974.3376999999998</v>
      </c>
    </row>
    <row r="40" spans="1:11" x14ac:dyDescent="0.2">
      <c r="A40" s="9" t="s">
        <v>59</v>
      </c>
      <c r="B40" s="9">
        <v>6210011</v>
      </c>
      <c r="C40" s="9" t="s">
        <v>20</v>
      </c>
      <c r="D40" s="9" t="s">
        <v>23</v>
      </c>
      <c r="E40" s="10">
        <f>VLOOKUP(B40,'[1]Ledger Report_21_09_2022_17_36_'!$A$1:$H$98,8,0)</f>
        <v>4252.1383999999998</v>
      </c>
      <c r="F40" s="11">
        <v>1376.0860000000016</v>
      </c>
      <c r="G40" s="11">
        <v>5.01</v>
      </c>
      <c r="H40" s="12">
        <v>0</v>
      </c>
      <c r="I40" s="11">
        <v>0</v>
      </c>
      <c r="J40" s="16"/>
      <c r="K40" s="14">
        <f t="shared" si="0"/>
        <v>2871.042399999998</v>
      </c>
    </row>
    <row r="41" spans="1:11" x14ac:dyDescent="0.2">
      <c r="A41" s="9" t="s">
        <v>60</v>
      </c>
      <c r="B41" s="9">
        <v>2210025</v>
      </c>
      <c r="C41" s="9" t="s">
        <v>40</v>
      </c>
      <c r="D41" s="9" t="s">
        <v>41</v>
      </c>
      <c r="E41" s="10">
        <f>VLOOKUP(B41,'[1]Ledger Report_21_09_2022_17_36_'!$A$1:$H$98,8,0)</f>
        <v>2299.9998999999998</v>
      </c>
      <c r="F41" s="11">
        <v>0</v>
      </c>
      <c r="G41" s="11">
        <v>50.455100000000002</v>
      </c>
      <c r="H41" s="12">
        <v>0</v>
      </c>
      <c r="I41" s="11">
        <v>0</v>
      </c>
      <c r="J41" s="16"/>
      <c r="K41" s="14">
        <f t="shared" si="0"/>
        <v>2249.5447999999997</v>
      </c>
    </row>
    <row r="42" spans="1:11" x14ac:dyDescent="0.2">
      <c r="A42" s="9" t="s">
        <v>61</v>
      </c>
      <c r="B42" s="9">
        <v>3650030</v>
      </c>
      <c r="C42" s="9" t="s">
        <v>13</v>
      </c>
      <c r="D42" s="9" t="s">
        <v>62</v>
      </c>
      <c r="E42" s="10">
        <f>VLOOKUP(B42,'[1]Ledger Report_21_09_2022_17_36_'!$A$1:$H$98,8,0)</f>
        <v>4001.1729999999998</v>
      </c>
      <c r="F42" s="11">
        <v>1047.379000000001</v>
      </c>
      <c r="G42" s="11">
        <v>144.31100000000004</v>
      </c>
      <c r="H42" s="12">
        <v>0</v>
      </c>
      <c r="I42" s="11">
        <v>0</v>
      </c>
      <c r="J42" s="16"/>
      <c r="K42" s="14">
        <f t="shared" si="0"/>
        <v>2809.4829999999988</v>
      </c>
    </row>
    <row r="43" spans="1:11" x14ac:dyDescent="0.2">
      <c r="A43" s="9" t="s">
        <v>63</v>
      </c>
      <c r="B43" s="9">
        <v>7450019</v>
      </c>
      <c r="C43" s="9" t="s">
        <v>64</v>
      </c>
      <c r="D43" s="9" t="s">
        <v>65</v>
      </c>
      <c r="E43" s="10">
        <f>VLOOKUP(B43,'[1]Ledger Report_21_09_2022_17_36_'!$A$1:$H$98,8,0)</f>
        <v>2950.2383</v>
      </c>
      <c r="F43" s="11">
        <v>2563.233099999999</v>
      </c>
      <c r="G43" s="11">
        <v>165.62420000000003</v>
      </c>
      <c r="H43" s="12">
        <v>0</v>
      </c>
      <c r="I43" s="11">
        <v>0</v>
      </c>
      <c r="J43" s="16"/>
      <c r="K43" s="14">
        <f t="shared" si="0"/>
        <v>221.38100000000094</v>
      </c>
    </row>
    <row r="44" spans="1:11" x14ac:dyDescent="0.2">
      <c r="A44" s="9" t="s">
        <v>66</v>
      </c>
      <c r="B44" s="9">
        <v>2030029</v>
      </c>
      <c r="C44" s="9" t="s">
        <v>16</v>
      </c>
      <c r="D44" s="9" t="s">
        <v>17</v>
      </c>
      <c r="E44" s="10">
        <f>VLOOKUP(B44,'[1]Ledger Report_21_09_2022_17_36_'!$A$1:$H$98,8,0)</f>
        <v>7200.1171999999997</v>
      </c>
      <c r="F44" s="11">
        <v>0</v>
      </c>
      <c r="G44" s="11">
        <v>614.37289999999985</v>
      </c>
      <c r="H44" s="12">
        <v>0</v>
      </c>
      <c r="I44" s="11">
        <v>0</v>
      </c>
      <c r="J44" s="16"/>
      <c r="K44" s="14">
        <f t="shared" si="0"/>
        <v>6585.7443000000003</v>
      </c>
    </row>
    <row r="45" spans="1:11" x14ac:dyDescent="0.2">
      <c r="A45" s="9" t="s">
        <v>67</v>
      </c>
      <c r="B45" s="9">
        <v>2031643</v>
      </c>
      <c r="C45" s="9" t="s">
        <v>16</v>
      </c>
      <c r="D45" s="9" t="s">
        <v>17</v>
      </c>
      <c r="E45" s="10">
        <f>VLOOKUP(B45,'[1]Ledger Report_21_09_2022_17_36_'!$A$1:$H$98,8,0)</f>
        <v>1930</v>
      </c>
      <c r="F45" s="11">
        <v>1650.2032000000002</v>
      </c>
      <c r="G45" s="11">
        <v>0</v>
      </c>
      <c r="H45" s="12">
        <v>0</v>
      </c>
      <c r="I45" s="11">
        <v>0</v>
      </c>
      <c r="J45" s="16"/>
      <c r="K45" s="14">
        <f t="shared" si="0"/>
        <v>279.79679999999985</v>
      </c>
    </row>
    <row r="46" spans="1:11" x14ac:dyDescent="0.2">
      <c r="A46" s="9" t="s">
        <v>68</v>
      </c>
      <c r="B46" s="9">
        <v>2071641</v>
      </c>
      <c r="C46" s="9" t="s">
        <v>20</v>
      </c>
      <c r="D46" s="9" t="s">
        <v>17</v>
      </c>
      <c r="E46" s="10">
        <f>VLOOKUP(B46,'[1]Ledger Report_21_09_2022_17_36_'!$A$1:$H$98,8,0)</f>
        <v>1880</v>
      </c>
      <c r="F46" s="11">
        <v>141.32999999999998</v>
      </c>
      <c r="G46" s="11">
        <v>0</v>
      </c>
      <c r="H46" s="12">
        <v>0</v>
      </c>
      <c r="I46" s="11">
        <v>0</v>
      </c>
      <c r="J46" s="16"/>
      <c r="K46" s="14">
        <f t="shared" si="0"/>
        <v>1738.67</v>
      </c>
    </row>
    <row r="47" spans="1:11" x14ac:dyDescent="0.2">
      <c r="A47" s="9" t="s">
        <v>68</v>
      </c>
      <c r="B47" s="9">
        <v>2071641</v>
      </c>
      <c r="C47" s="9" t="s">
        <v>16</v>
      </c>
      <c r="D47" s="9" t="s">
        <v>17</v>
      </c>
      <c r="E47" s="10">
        <f>VLOOKUP(B47,'[1]Ledger Report_21_09_2022_17_36_'!$A$1:$H$98,8,0)</f>
        <v>1880</v>
      </c>
      <c r="F47" s="11">
        <v>973.8691</v>
      </c>
      <c r="G47" s="11">
        <v>0</v>
      </c>
      <c r="H47" s="12">
        <v>0</v>
      </c>
      <c r="I47" s="11">
        <v>0</v>
      </c>
      <c r="J47" s="16"/>
      <c r="K47" s="14">
        <f t="shared" si="0"/>
        <v>906.1309</v>
      </c>
    </row>
    <row r="48" spans="1:11" x14ac:dyDescent="0.2">
      <c r="A48" s="9" t="s">
        <v>69</v>
      </c>
      <c r="B48" s="9">
        <v>9111654</v>
      </c>
      <c r="C48" s="9" t="s">
        <v>31</v>
      </c>
      <c r="D48" s="9" t="s">
        <v>32</v>
      </c>
      <c r="E48" s="10">
        <f>VLOOKUP(B48,'[1]Ledger Report_21_09_2022_17_36_'!$A$1:$H$98,8,0)</f>
        <v>2306</v>
      </c>
      <c r="F48" s="11">
        <v>388.20889999999997</v>
      </c>
      <c r="G48" s="11">
        <v>0</v>
      </c>
      <c r="H48" s="12">
        <v>0</v>
      </c>
      <c r="I48" s="11">
        <v>0</v>
      </c>
      <c r="J48" s="16"/>
      <c r="K48" s="14">
        <f t="shared" si="0"/>
        <v>1917.7910999999999</v>
      </c>
    </row>
    <row r="49" spans="1:11" x14ac:dyDescent="0.2">
      <c r="A49" s="9" t="s">
        <v>70</v>
      </c>
      <c r="B49" s="9">
        <v>7151642</v>
      </c>
      <c r="C49" s="9" t="s">
        <v>20</v>
      </c>
      <c r="D49" s="9" t="s">
        <v>17</v>
      </c>
      <c r="E49" s="10">
        <f>VLOOKUP(B49,'[1]Ledger Report_21_09_2022_17_36_'!$A$1:$H$98,8,0)</f>
        <v>1653</v>
      </c>
      <c r="F49" s="11">
        <v>1081.2470000000012</v>
      </c>
      <c r="G49" s="11">
        <v>0</v>
      </c>
      <c r="H49" s="12">
        <v>0</v>
      </c>
      <c r="I49" s="11">
        <v>0</v>
      </c>
      <c r="J49" s="16"/>
      <c r="K49" s="14">
        <f t="shared" si="0"/>
        <v>571.75299999999879</v>
      </c>
    </row>
    <row r="50" spans="1:11" x14ac:dyDescent="0.2">
      <c r="A50" s="9" t="s">
        <v>71</v>
      </c>
      <c r="B50" s="9">
        <v>5551649</v>
      </c>
      <c r="C50" s="9" t="s">
        <v>20</v>
      </c>
      <c r="D50" s="9" t="s">
        <v>21</v>
      </c>
      <c r="E50" s="10">
        <f>VLOOKUP(B50,'[1]Ledger Report_21_09_2022_17_36_'!$A$1:$H$98,8,0)</f>
        <v>2325</v>
      </c>
      <c r="F50" s="11">
        <v>1542.0349999999999</v>
      </c>
      <c r="G50" s="11">
        <v>0</v>
      </c>
      <c r="H50" s="12">
        <v>0</v>
      </c>
      <c r="I50" s="11">
        <v>0</v>
      </c>
      <c r="J50" s="16"/>
      <c r="K50" s="14">
        <f t="shared" si="0"/>
        <v>782.96500000000015</v>
      </c>
    </row>
    <row r="51" spans="1:11" ht="22.5" x14ac:dyDescent="0.2">
      <c r="A51" s="9" t="s">
        <v>72</v>
      </c>
      <c r="B51" s="9">
        <v>5271641</v>
      </c>
      <c r="C51" s="9" t="s">
        <v>64</v>
      </c>
      <c r="D51" s="9" t="s">
        <v>73</v>
      </c>
      <c r="E51" s="10">
        <f>VLOOKUP(B51,'[1]Ledger Report_21_09_2022_17_36_'!$A$1:$H$98,8,0)</f>
        <v>2100</v>
      </c>
      <c r="F51" s="11">
        <v>1396.8566000000005</v>
      </c>
      <c r="G51" s="11">
        <v>239.67990000000003</v>
      </c>
      <c r="H51" s="12">
        <v>0</v>
      </c>
      <c r="I51" s="11">
        <v>10.0444</v>
      </c>
      <c r="J51" s="16" t="s">
        <v>74</v>
      </c>
      <c r="K51" s="14">
        <f t="shared" si="0"/>
        <v>453.41909999999945</v>
      </c>
    </row>
    <row r="52" spans="1:11" x14ac:dyDescent="0.2">
      <c r="A52" s="9" t="s">
        <v>75</v>
      </c>
      <c r="B52" s="9">
        <v>4571670</v>
      </c>
      <c r="C52" s="9" t="s">
        <v>76</v>
      </c>
      <c r="D52" s="9" t="s">
        <v>77</v>
      </c>
      <c r="E52" s="10">
        <f>VLOOKUP(B52,'[1]Ledger Report_21_09_2022_17_36_'!$A$1:$H$98,8,0)</f>
        <v>700</v>
      </c>
      <c r="F52" s="11">
        <v>44.817000000000007</v>
      </c>
      <c r="G52" s="11">
        <v>0</v>
      </c>
      <c r="H52" s="12">
        <v>0</v>
      </c>
      <c r="I52" s="11">
        <v>0</v>
      </c>
      <c r="J52" s="16"/>
      <c r="K52" s="14">
        <f t="shared" si="0"/>
        <v>655.18299999999999</v>
      </c>
    </row>
    <row r="53" spans="1:11" x14ac:dyDescent="0.2">
      <c r="A53" s="1" t="s">
        <v>78</v>
      </c>
      <c r="B53" s="2"/>
      <c r="C53" s="2"/>
      <c r="D53" s="2"/>
      <c r="E53" s="3"/>
      <c r="F53" s="17">
        <f>SUM(F3:F52)</f>
        <v>29802.09090000001</v>
      </c>
      <c r="G53" s="17">
        <f t="shared" ref="G53:I53" si="1">SUM(G3:G52)</f>
        <v>6621.7540999999992</v>
      </c>
      <c r="H53" s="17">
        <f t="shared" si="1"/>
        <v>0</v>
      </c>
      <c r="I53" s="17">
        <f t="shared" si="1"/>
        <v>10.0444</v>
      </c>
      <c r="J53" s="18"/>
      <c r="K53" s="18"/>
    </row>
    <row r="54" spans="1:11" ht="15.75" customHeight="1" x14ac:dyDescent="0.2">
      <c r="A54" s="1" t="s">
        <v>79</v>
      </c>
      <c r="B54" s="2"/>
      <c r="C54" s="2"/>
      <c r="D54" s="2"/>
      <c r="E54" s="2"/>
      <c r="F54" s="2"/>
      <c r="G54" s="2"/>
      <c r="H54" s="2"/>
      <c r="I54" s="2"/>
      <c r="J54" s="2"/>
      <c r="K54" s="3"/>
    </row>
  </sheetData>
  <mergeCells count="3">
    <mergeCell ref="A1:K1"/>
    <mergeCell ref="A53:E53"/>
    <mergeCell ref="A54:K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Vipan/CSG/Gurgaon/NCML</dc:creator>
  <cp:lastModifiedBy>Vipan/CSG/Gurgaon/NCML</cp:lastModifiedBy>
  <dcterms:created xsi:type="dcterms:W3CDTF">2022-09-21T12:13:31Z</dcterms:created>
  <dcterms:modified xsi:type="dcterms:W3CDTF">2022-09-21T12:14:01Z</dcterms:modified>
</cp:coreProperties>
</file>